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OF05\Downloads\"/>
    </mc:Choice>
  </mc:AlternateContent>
  <xr:revisionPtr revIDLastSave="0" documentId="13_ncr:1_{8D619729-39D6-4F3D-9EAC-CABAD36EE40D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ceita LOA 2024- PLOA 2025" sheetId="1" r:id="rId1"/>
    <sheet name="Exemplo Preenchimento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h0P6KhBIp6ZIEE88Vp5aMfUj2iJw=="/>
    </ext>
  </extLst>
</workbook>
</file>

<file path=xl/calcChain.xml><?xml version="1.0" encoding="utf-8"?>
<calcChain xmlns="http://schemas.openxmlformats.org/spreadsheetml/2006/main">
  <c r="AS16" i="1" l="1"/>
  <c r="AD12" i="1"/>
  <c r="AM10" i="1"/>
  <c r="AM14" i="1"/>
  <c r="AD7" i="1"/>
  <c r="AM10" i="2" l="1"/>
  <c r="AM19" i="1"/>
  <c r="AM13" i="1" l="1"/>
  <c r="AD10" i="1"/>
  <c r="AS8" i="1"/>
  <c r="AJ14" i="2" l="1"/>
  <c r="AJ22" i="1"/>
  <c r="AK22" i="1"/>
  <c r="AB22" i="1"/>
  <c r="Z22" i="1"/>
  <c r="Z14" i="2"/>
  <c r="Z9" i="2"/>
  <c r="AR14" i="2" l="1"/>
  <c r="AQ14" i="2"/>
  <c r="AP14" i="2"/>
  <c r="AO14" i="2"/>
  <c r="AL14" i="2"/>
  <c r="AK14" i="2"/>
  <c r="AH14" i="2"/>
  <c r="AG14" i="2"/>
  <c r="AF14" i="2"/>
  <c r="AB14" i="2"/>
  <c r="V14" i="2"/>
  <c r="AS13" i="2"/>
  <c r="AM13" i="2"/>
  <c r="AD13" i="2"/>
  <c r="AS12" i="2"/>
  <c r="AM12" i="2"/>
  <c r="AD12" i="2"/>
  <c r="AS11" i="2"/>
  <c r="AM11" i="2"/>
  <c r="AD11" i="2"/>
  <c r="AS10" i="2"/>
  <c r="AC10" i="2"/>
  <c r="AC14" i="2" s="1"/>
  <c r="AA10" i="2"/>
  <c r="AD10" i="2" s="1"/>
  <c r="AS9" i="2"/>
  <c r="AM9" i="2"/>
  <c r="AA9" i="2"/>
  <c r="AD9" i="2"/>
  <c r="AS8" i="2"/>
  <c r="AM8" i="2"/>
  <c r="Y8" i="2"/>
  <c r="AD8" i="2" s="1"/>
  <c r="X8" i="2"/>
  <c r="AS7" i="2"/>
  <c r="AM7" i="2"/>
  <c r="AD7" i="2"/>
  <c r="AS6" i="2"/>
  <c r="AM6" i="2"/>
  <c r="Y6" i="2"/>
  <c r="X6" i="2"/>
  <c r="X14" i="2" s="1"/>
  <c r="W6" i="2"/>
  <c r="W14" i="2" s="1"/>
  <c r="M6" i="2"/>
  <c r="AR22" i="1"/>
  <c r="AQ22" i="1"/>
  <c r="AP22" i="1"/>
  <c r="AO22" i="1"/>
  <c r="AL22" i="1"/>
  <c r="AI22" i="1"/>
  <c r="AH22" i="1"/>
  <c r="AG22" i="1"/>
  <c r="AF22" i="1"/>
  <c r="AC22" i="1"/>
  <c r="AA22" i="1"/>
  <c r="Y22" i="1"/>
  <c r="X22" i="1"/>
  <c r="W22" i="1"/>
  <c r="V22" i="1"/>
  <c r="M22" i="1"/>
  <c r="AS21" i="1"/>
  <c r="AM21" i="1"/>
  <c r="AD21" i="1"/>
  <c r="AS20" i="1"/>
  <c r="AM20" i="1"/>
  <c r="AD20" i="1"/>
  <c r="AS19" i="1"/>
  <c r="AD19" i="1"/>
  <c r="AS18" i="1"/>
  <c r="AM18" i="1"/>
  <c r="AD18" i="1"/>
  <c r="AS17" i="1"/>
  <c r="AM17" i="1"/>
  <c r="AD17" i="1"/>
  <c r="AM16" i="1"/>
  <c r="AD16" i="1"/>
  <c r="AS15" i="1"/>
  <c r="AM15" i="1"/>
  <c r="AD15" i="1"/>
  <c r="AS14" i="1"/>
  <c r="AD14" i="1"/>
  <c r="AS13" i="1"/>
  <c r="AD13" i="1"/>
  <c r="AS12" i="1"/>
  <c r="AM12" i="1"/>
  <c r="AS11" i="1"/>
  <c r="AM11" i="1"/>
  <c r="AD11" i="1"/>
  <c r="AS10" i="1"/>
  <c r="AS9" i="1"/>
  <c r="AM9" i="1"/>
  <c r="AD9" i="1"/>
  <c r="AM8" i="1"/>
  <c r="AD8" i="1"/>
  <c r="AS7" i="1"/>
  <c r="AM7" i="1"/>
  <c r="AS6" i="1"/>
  <c r="AS22" i="1" s="1"/>
  <c r="AM6" i="1"/>
  <c r="AD6" i="1"/>
  <c r="AM22" i="1" l="1"/>
  <c r="AA14" i="2"/>
  <c r="Y14" i="2"/>
  <c r="AS14" i="2"/>
  <c r="AM14" i="2"/>
  <c r="AD22" i="1"/>
  <c r="AD6" i="2"/>
  <c r="AD14" i="2" s="1"/>
  <c r="AI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3" authorId="0" shapeId="0" xr:uid="{00000000-0006-0000-0000-000001000000}">
      <text>
        <r>
          <rPr>
            <sz val="11"/>
            <color theme="1"/>
            <rFont val="Calibri"/>
            <scheme val="minor"/>
          </rPr>
          <t>Atenção neste campo. Observar atentamente o exemplo.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O0xZSoi6LSpvYX3+bQzDOn8MJw=="/>
    </ext>
  </extLst>
</comments>
</file>

<file path=xl/sharedStrings.xml><?xml version="1.0" encoding="utf-8"?>
<sst xmlns="http://schemas.openxmlformats.org/spreadsheetml/2006/main" count="293" uniqueCount="159">
  <si>
    <t>Preenchimento não obrigatório</t>
  </si>
  <si>
    <t>Informe Aqui a Previsão de Arrecadação</t>
  </si>
  <si>
    <t>Informe Aqui a Receita já Arrecadada</t>
  </si>
  <si>
    <t>Informe Aqui a Forma como vai Utilizar a Receita Prevista</t>
  </si>
  <si>
    <t>ORIGEM DA RECEITA</t>
  </si>
  <si>
    <t>Nº IDENTIFICADOR</t>
  </si>
  <si>
    <t>CLASSIFICAÇÃO DA RECEITA</t>
  </si>
  <si>
    <t>RECEITA PREVISTA - VALOR UO</t>
  </si>
  <si>
    <t>RECEITA ARRECADADA</t>
  </si>
  <si>
    <r>
      <rPr>
        <b/>
        <sz val="10"/>
        <color theme="1"/>
        <rFont val="Calibri"/>
      </rPr>
      <t xml:space="preserve">PLANO DE APLICAÇÃO </t>
    </r>
    <r>
      <rPr>
        <sz val="10"/>
        <color theme="1"/>
        <rFont val="Calibri"/>
      </rPr>
      <t>(Fixação da Despesa)</t>
    </r>
  </si>
  <si>
    <t>Unidade Arrecadadora</t>
  </si>
  <si>
    <t>Receita/ Nº Instrumento</t>
  </si>
  <si>
    <t xml:space="preserve">Coordenador/ Responsável </t>
  </si>
  <si>
    <t>Nº Processo</t>
  </si>
  <si>
    <t>ENTIDADE</t>
  </si>
  <si>
    <t xml:space="preserve">Objeto </t>
  </si>
  <si>
    <t xml:space="preserve">Memória de Cálculo </t>
  </si>
  <si>
    <t>Período de Vigência</t>
  </si>
  <si>
    <t>Valor Global</t>
  </si>
  <si>
    <t>Receita</t>
  </si>
  <si>
    <t>Despesa</t>
  </si>
  <si>
    <t>Código de Recolhimento</t>
  </si>
  <si>
    <t>Natureza da Receita</t>
  </si>
  <si>
    <t>FONTE</t>
  </si>
  <si>
    <t>Anos Anteriores</t>
  </si>
  <si>
    <t>Ano 2020</t>
  </si>
  <si>
    <t>Ano 2021</t>
  </si>
  <si>
    <t>Ano 2022</t>
  </si>
  <si>
    <t>Ano 2023</t>
  </si>
  <si>
    <t>Ano 2024</t>
  </si>
  <si>
    <t>Próximos Anos</t>
  </si>
  <si>
    <t>TOTAL</t>
  </si>
  <si>
    <t>CORRENTE</t>
  </si>
  <si>
    <t>CAPITAL</t>
  </si>
  <si>
    <t>Código</t>
  </si>
  <si>
    <t>Descrição</t>
  </si>
  <si>
    <t>Nome/Siape</t>
  </si>
  <si>
    <t>E-mail/Ramal</t>
  </si>
  <si>
    <t>Nome</t>
  </si>
  <si>
    <t>CNPJ</t>
  </si>
  <si>
    <t>Inicial</t>
  </si>
  <si>
    <t>Final</t>
  </si>
  <si>
    <t>Nº de Referência</t>
  </si>
  <si>
    <t>Plano Interno - PI</t>
  </si>
  <si>
    <t>INSTRUÇÃO DOS CAMPOS A SEREM PREENCHIDOS:</t>
  </si>
  <si>
    <r>
      <rPr>
        <b/>
        <sz val="8"/>
        <color theme="1"/>
        <rFont val="Calibri"/>
      </rPr>
      <t xml:space="preserve">01. Unidade Arrecadadora: </t>
    </r>
    <r>
      <rPr>
        <sz val="8"/>
        <color theme="1"/>
        <rFont val="Calibri"/>
      </rPr>
      <t>Unidade responsável pela administração do valor arrecadado.</t>
    </r>
  </si>
  <si>
    <r>
      <rPr>
        <b/>
        <sz val="8"/>
        <color theme="1"/>
        <rFont val="Calibri"/>
      </rPr>
      <t>02. Receita/Nº Instrumento:</t>
    </r>
    <r>
      <rPr>
        <sz val="8"/>
        <color theme="1"/>
        <rFont val="Calibri"/>
      </rPr>
      <t xml:space="preserve"> Título da Receita ou quando se tratar de um Convênio ou Contrato informar o número do instrumento. Para melhor visualização,se necessário, os Termos Aditivos deverão ser detalhados em uma nova linha, realizando as adequações necessárias. No caso dos aluguéis, essa demonstração é obrigatória.</t>
    </r>
  </si>
  <si>
    <r>
      <rPr>
        <b/>
        <sz val="8"/>
        <color theme="1"/>
        <rFont val="Calibri"/>
      </rPr>
      <t xml:space="preserve">03. Nome/Siape: </t>
    </r>
    <r>
      <rPr>
        <sz val="8"/>
        <color theme="1"/>
        <rFont val="Calibri"/>
      </rPr>
      <t>Inserir o Nome e Siape do Coordenador/Responsável pela receita.</t>
    </r>
  </si>
  <si>
    <r>
      <rPr>
        <b/>
        <sz val="8"/>
        <color theme="1"/>
        <rFont val="Calibri"/>
      </rPr>
      <t>04. E-mail/Ramal:</t>
    </r>
    <r>
      <rPr>
        <sz val="8"/>
        <color theme="1"/>
        <rFont val="Calibri"/>
      </rPr>
      <t xml:space="preserve"> Informar E-mail e Ramal do Coordenador/Responsável pela receita.</t>
    </r>
  </si>
  <si>
    <r>
      <rPr>
        <b/>
        <sz val="8"/>
        <color theme="1"/>
        <rFont val="Calibri"/>
      </rPr>
      <t xml:space="preserve">05. Nº Processo: </t>
    </r>
    <r>
      <rPr>
        <sz val="8"/>
        <color theme="1"/>
        <rFont val="Calibri"/>
      </rPr>
      <t>Processo Administrativo que fundamenta a arrecadação da Receita.</t>
    </r>
  </si>
  <si>
    <r>
      <rPr>
        <b/>
        <sz val="8"/>
        <color theme="1"/>
        <rFont val="Calibri"/>
      </rPr>
      <t>06. Nome da Entidade:</t>
    </r>
    <r>
      <rPr>
        <sz val="8"/>
        <color theme="1"/>
        <rFont val="Calibri"/>
      </rPr>
      <t xml:space="preserve"> Nome da entidade com quem a UFPE firmou o instrumento (Convênio, Contrato, Projeto etc).</t>
    </r>
  </si>
  <si>
    <r>
      <rPr>
        <b/>
        <sz val="8"/>
        <color theme="1"/>
        <rFont val="Calibri"/>
      </rPr>
      <t>07. CNPJ:</t>
    </r>
    <r>
      <rPr>
        <sz val="8"/>
        <color theme="1"/>
        <rFont val="Calibri"/>
      </rPr>
      <t xml:space="preserve"> Número do CNPJ da Entidade.</t>
    </r>
  </si>
  <si>
    <r>
      <rPr>
        <b/>
        <sz val="8"/>
        <color theme="1"/>
        <rFont val="Calibri"/>
      </rPr>
      <t>08. Objeto:</t>
    </r>
    <r>
      <rPr>
        <sz val="8"/>
        <color theme="1"/>
        <rFont val="Calibri"/>
      </rPr>
      <t xml:space="preserve"> Especificar o objeto que dará origem a receita, e demais informações que possibilite a análise da receita.  </t>
    </r>
  </si>
  <si>
    <r>
      <rPr>
        <b/>
        <sz val="8"/>
        <color theme="1"/>
        <rFont val="Calibri"/>
      </rPr>
      <t>09. Memória de Cálculo:</t>
    </r>
    <r>
      <rPr>
        <sz val="8"/>
        <color theme="1"/>
        <rFont val="Calibri"/>
      </rPr>
      <t xml:space="preserve">   Explicitar os cálculos que reproduzem o valor final que está sendo solicitado para a receita em questão. No caso de aluguéis e correspodentes reembolsos de energia e água, se houver débitos a unidade deverá detalhar também esses montantes na memória.</t>
    </r>
  </si>
  <si>
    <r>
      <rPr>
        <b/>
        <sz val="8"/>
        <color theme="1"/>
        <rFont val="Calibri"/>
      </rPr>
      <t xml:space="preserve">10. Período de Vigência: </t>
    </r>
    <r>
      <rPr>
        <sz val="8"/>
        <color theme="1"/>
        <rFont val="Calibri"/>
      </rPr>
      <t>Informar a data inicia e final da vigência do instrumento (Convênio, Contrato, Projeto etc).</t>
    </r>
  </si>
  <si>
    <r>
      <rPr>
        <b/>
        <sz val="8"/>
        <color theme="1"/>
        <rFont val="Calibri"/>
      </rPr>
      <t xml:space="preserve">11. Valor Global: </t>
    </r>
    <r>
      <rPr>
        <sz val="8"/>
        <color theme="1"/>
        <rFont val="Calibri"/>
      </rPr>
      <t xml:space="preserve"> Valor Global previsto em Instrumento (Convênio, Contrato, Projeto etc).</t>
    </r>
  </si>
  <si>
    <r>
      <rPr>
        <b/>
        <sz val="8"/>
        <color theme="1"/>
        <rFont val="Calibri"/>
      </rPr>
      <t>Nº IDENTIFICADOR</t>
    </r>
    <r>
      <rPr>
        <sz val="8"/>
        <color theme="1"/>
        <rFont val="Calibri"/>
      </rPr>
      <t xml:space="preserve"> </t>
    </r>
  </si>
  <si>
    <r>
      <rPr>
        <b/>
        <sz val="8"/>
        <color theme="1"/>
        <rFont val="Calibri"/>
      </rPr>
      <t xml:space="preserve">12. Número de Referência: </t>
    </r>
    <r>
      <rPr>
        <sz val="8"/>
        <color theme="1"/>
        <rFont val="Calibri"/>
      </rPr>
      <t xml:space="preserve">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</si>
  <si>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</rPr>
      <t xml:space="preserve">13. Plano Interno: </t>
    </r>
    <r>
      <rPr>
        <sz val="8"/>
        <color theme="1"/>
        <rFont val="Calibri"/>
      </rPr>
      <t>Código composto por 11 (onze) dígitos, definido pela Diretoria de Orçamento/PROPLAN. O PI permitirá a identificação da execução detalhada da receita.</t>
    </r>
  </si>
  <si>
    <t>CLASSIFICAÇÃO DA RECEITA (Preenchimento não obrigatório)</t>
  </si>
  <si>
    <r>
      <rPr>
        <b/>
        <sz val="8"/>
        <color theme="1"/>
        <rFont val="Calibri"/>
      </rPr>
      <t>14. Código de Recolhimento:</t>
    </r>
    <r>
      <rPr>
        <sz val="8"/>
        <color theme="1"/>
        <rFont val="Calibri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</si>
  <si>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</rPr>
      <t xml:space="preserve">15. Natureza da Receita: </t>
    </r>
    <r>
      <rPr>
        <sz val="8"/>
        <color theme="1"/>
        <rFont val="Calibri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</rPr>
      <t xml:space="preserve"> Ementário da classificação por Natureza de Receita/STN</t>
    </r>
    <r>
      <rPr>
        <sz val="8"/>
        <color theme="1"/>
        <rFont val="Calibri"/>
      </rPr>
      <t xml:space="preserve">. </t>
    </r>
  </si>
  <si>
    <r>
      <rPr>
        <b/>
        <sz val="8"/>
        <color theme="1"/>
        <rFont val="Calibri"/>
      </rPr>
      <t>18.  Receita Arrecadada:</t>
    </r>
    <r>
      <rPr>
        <sz val="8"/>
        <color theme="1"/>
        <rFont val="Calibri"/>
      </rPr>
      <t xml:space="preserve"> Informar o total da Receita Arrecadada por exercício.</t>
    </r>
  </si>
  <si>
    <t>PLANO DE APLICAÇÃO</t>
  </si>
  <si>
    <r>
      <rPr>
        <b/>
        <sz val="10"/>
        <color theme="1"/>
        <rFont val="Calibri"/>
      </rPr>
      <t xml:space="preserve">PLANO DE APLICAÇÃO </t>
    </r>
    <r>
      <rPr>
        <sz val="10"/>
        <color theme="1"/>
        <rFont val="Calibri"/>
      </rPr>
      <t>(Fixação da Despesa)</t>
    </r>
  </si>
  <si>
    <t>Objeto</t>
  </si>
  <si>
    <t>Memória de Cálculo</t>
  </si>
  <si>
    <t>Nº de Referencia</t>
  </si>
  <si>
    <t>PROPESQ</t>
  </si>
  <si>
    <t>Convênio 055/2018</t>
  </si>
  <si>
    <t>Maria da Silva</t>
  </si>
  <si>
    <t>mariasilva@ufpe.ex</t>
  </si>
  <si>
    <t>Proc 12345/2019-99</t>
  </si>
  <si>
    <t>Prefeitura do Recife</t>
  </si>
  <si>
    <t>10.565.000/0001-92</t>
  </si>
  <si>
    <t>Realização de pesquisa - Projeto: Iluminando Parkson com optogenética: abordagens para o restabelecimento das funções dos núcleos da base em modelo primata</t>
  </si>
  <si>
    <t>03 análises x R$ 20.000 x 12 meses = R$ 720.000</t>
  </si>
  <si>
    <t>15309810552018</t>
  </si>
  <si>
    <t>MC055G0115N</t>
  </si>
  <si>
    <t>TRANSF CONVENIO MUNICIP E SUAS ENTIDADES</t>
  </si>
  <si>
    <t>TRANSF.DOS MUNICIPIOS E SUAS ENTIDADES-PRINC.</t>
  </si>
  <si>
    <t>-</t>
  </si>
  <si>
    <t>CCSA</t>
  </si>
  <si>
    <t>Sala/CCSA</t>
  </si>
  <si>
    <t>João de Sousa</t>
  </si>
  <si>
    <t>joaosousa@ufpe.ex</t>
  </si>
  <si>
    <t>Proc 12348/2019-99</t>
  </si>
  <si>
    <t>Fundação Cesgranrio</t>
  </si>
  <si>
    <t>42.270.181/0001-16</t>
  </si>
  <si>
    <t>Aluguel esporádico de salas de aulas e auditórios.</t>
  </si>
  <si>
    <r>
      <rPr>
        <b/>
        <u/>
        <sz val="8"/>
        <color theme="1"/>
        <rFont val="Calibri"/>
      </rPr>
      <t>2021</t>
    </r>
    <r>
      <rPr>
        <u/>
        <sz val="8"/>
        <color theme="1"/>
        <rFont val="Calibri"/>
      </rPr>
      <t xml:space="preserve"> (Sala A = 3 dias x R$ 150 = R$ 450; Auditório B = 1 dia x R$ 500 =R$ 500); </t>
    </r>
    <r>
      <rPr>
        <b/>
        <u/>
        <sz val="8"/>
        <color theme="1"/>
        <rFont val="Calibri"/>
      </rPr>
      <t xml:space="preserve">2022 </t>
    </r>
    <r>
      <rPr>
        <u/>
        <sz val="8"/>
        <color theme="1"/>
        <rFont val="Calibri"/>
      </rPr>
      <t>(Sala A = 3 dias x R$ 150= R$ 450)</t>
    </r>
  </si>
  <si>
    <t>15308630100004</t>
  </si>
  <si>
    <t>ALUGUEIS</t>
  </si>
  <si>
    <t>13100111</t>
  </si>
  <si>
    <t>ALUGUEIS E ARRENDAMENTOS-PRINCIPAL</t>
  </si>
  <si>
    <t>Contrato 033/2020</t>
  </si>
  <si>
    <t>Proc 12349/2020-99</t>
  </si>
  <si>
    <t>Maurício Souto Alimentos Ltda</t>
  </si>
  <si>
    <t>50.270.181/0001-16</t>
  </si>
  <si>
    <t>Cessão remunerada de uso de área física, medindo  49,15 m², localizada no CCSA,  destinado a exploração de serviços de cantina.  Valor Mensal: R$ 200,00. Quant Meses: 12</t>
  </si>
  <si>
    <t xml:space="preserve">R$ 200 x 12meses = R$ 2.400 </t>
  </si>
  <si>
    <t>Contrato 033/2020 (1º TA)</t>
  </si>
  <si>
    <t>R$ 210,40 x 12meses = R$ 2.524,80  (IGPM  5,2%)</t>
  </si>
  <si>
    <t>Contrato 033/2020 (2º TA) - Possibilidade de Renovação</t>
  </si>
  <si>
    <t>R$ 223,87 x 12meses = R$ 2.686,44 (IGPM  6,4%-Projetado)</t>
  </si>
  <si>
    <t>CB</t>
  </si>
  <si>
    <t>I Curso de Introdução à matemática para biocientistas (2020)</t>
  </si>
  <si>
    <t>João Maria/562635</t>
  </si>
  <si>
    <t>joaomaria@ufpe.ex / 9536</t>
  </si>
  <si>
    <t>Proc 12346/2020-99</t>
  </si>
  <si>
    <r>
      <rPr>
        <sz val="8"/>
        <color theme="1"/>
        <rFont val="Calibri"/>
      </rPr>
      <t xml:space="preserve">Curso de Introdução à Matemática para Biocientistas - Laboratório de Bioprocessos e Bioprodutos - Departamento de Antibióticos do Centro de Biociências - </t>
    </r>
    <r>
      <rPr>
        <b/>
        <sz val="8"/>
        <color theme="1"/>
        <rFont val="Calibri"/>
      </rPr>
      <t>Período de Realização do Curso:</t>
    </r>
    <r>
      <rPr>
        <sz val="8"/>
        <color theme="1"/>
        <rFont val="Calibri"/>
      </rPr>
      <t xml:space="preserve"> 01/06/2021 a 31/07/2021. </t>
    </r>
    <r>
      <rPr>
        <b/>
        <sz val="8"/>
        <color theme="1"/>
        <rFont val="Calibri"/>
      </rPr>
      <t>Valor da Inscrição:</t>
    </r>
    <r>
      <rPr>
        <sz val="8"/>
        <color theme="1"/>
        <rFont val="Calibri"/>
      </rPr>
      <t xml:space="preserve"> R$ 30,00.  </t>
    </r>
    <r>
      <rPr>
        <b/>
        <sz val="8"/>
        <color theme="1"/>
        <rFont val="Calibri"/>
      </rPr>
      <t>Qtde Estimada de Participantes:</t>
    </r>
    <r>
      <rPr>
        <sz val="8"/>
        <color theme="1"/>
        <rFont val="Calibri"/>
      </rPr>
      <t xml:space="preserve"> 10.  </t>
    </r>
    <r>
      <rPr>
        <b/>
        <sz val="8"/>
        <color theme="1"/>
        <rFont val="Calibri"/>
      </rPr>
      <t>SigProj nº</t>
    </r>
    <r>
      <rPr>
        <sz val="8"/>
        <color theme="1"/>
        <rFont val="Calibri"/>
      </rPr>
      <t xml:space="preserve"> 276564.1384.119305.23082020</t>
    </r>
  </si>
  <si>
    <t xml:space="preserve">R$ 30 x 10 participantes = R$300 </t>
  </si>
  <si>
    <t>M0000G2120N</t>
  </si>
  <si>
    <t>SFIN/SREPUG SERVICOS EDUCACIONAIS</t>
  </si>
  <si>
    <t>SERV.ADMINISTRAT.E COMERCIAIS GERAIS-PRINC.</t>
  </si>
  <si>
    <t>II Curso de Introdução à matemática para biocientistas (2021)</t>
  </si>
  <si>
    <t>Ainda não foi aberto</t>
  </si>
  <si>
    <r>
      <rPr>
        <sz val="8"/>
        <color theme="1"/>
        <rFont val="Calibri"/>
      </rPr>
      <t xml:space="preserve">Curso de Introdução à Matemática para Biocientistas - Laboratório de Bioprocessos e Bioprodutos - Departamento de Antibióticos do Centro de Biociências - </t>
    </r>
    <r>
      <rPr>
        <b/>
        <sz val="8"/>
        <color theme="1"/>
        <rFont val="Calibri"/>
      </rPr>
      <t>Período de Realização prevista do Curso:</t>
    </r>
    <r>
      <rPr>
        <sz val="8"/>
        <color theme="1"/>
        <rFont val="Calibri"/>
      </rPr>
      <t xml:space="preserve"> 01/06/2022 a 31/07/2022.   </t>
    </r>
    <r>
      <rPr>
        <b/>
        <sz val="8"/>
        <color theme="1"/>
        <rFont val="Calibri"/>
      </rPr>
      <t>Valor da Inscrição:</t>
    </r>
    <r>
      <rPr>
        <sz val="8"/>
        <color theme="1"/>
        <rFont val="Calibri"/>
      </rPr>
      <t xml:space="preserve"> R$ 40,00.  </t>
    </r>
    <r>
      <rPr>
        <b/>
        <sz val="8"/>
        <color theme="1"/>
        <rFont val="Calibri"/>
      </rPr>
      <t xml:space="preserve">Qtde Estimada de Participantes: </t>
    </r>
    <r>
      <rPr>
        <sz val="8"/>
        <color theme="1"/>
        <rFont val="Calibri"/>
      </rPr>
      <t xml:space="preserve">10. </t>
    </r>
    <r>
      <rPr>
        <b/>
        <sz val="8"/>
        <color theme="1"/>
        <rFont val="Calibri"/>
      </rPr>
      <t>SigProj nº :</t>
    </r>
    <r>
      <rPr>
        <sz val="8"/>
        <color theme="1"/>
        <rFont val="Calibri"/>
      </rPr>
      <t xml:space="preserve"> </t>
    </r>
    <r>
      <rPr>
        <sz val="8"/>
        <color rgb="FFFF0000"/>
        <rFont val="Calibri"/>
      </rPr>
      <t xml:space="preserve">ainda não cadastrado. </t>
    </r>
  </si>
  <si>
    <t>R$ 40,00 x 10 participantes = R$ 400</t>
  </si>
  <si>
    <t>CAA</t>
  </si>
  <si>
    <t>Projeto de Formação de Professores</t>
  </si>
  <si>
    <t>Maria Joselma do Nascimento Franco/ 1525198</t>
  </si>
  <si>
    <t>mariajoselma.franco@ufpe.br</t>
  </si>
  <si>
    <t>23076.094511/2022-43</t>
  </si>
  <si>
    <t>Prefeitura Municpal de Toritama</t>
  </si>
  <si>
    <t>11.256.054/0001-39</t>
  </si>
  <si>
    <t>Formação Continuada de professores, realizando projetos e ações formativas junto à rede pública de 
ensino de Toritama/PE e o Campus do Agreste/UFPE, levando em consideração a disponibilidade de 
recursos finaceiros, materiais e humanos na implementação da formação continuada de professores 
através de projetos e ações de formação referentes a Educação infantil, Ensino Fundamental, Educação 
de Jovens e Adultos e aos Coordenadores Pedagógicos, com o apoio da UFPE para a seleção da
equipe de estudantes, que atuarão como monitores ou formadores, e profissionais da educação
enquanto formadores e coordenadores</t>
  </si>
  <si>
    <t>18 meses</t>
  </si>
  <si>
    <t>A</t>
  </si>
  <si>
    <t>B</t>
  </si>
  <si>
    <t>C = A+B</t>
  </si>
  <si>
    <r>
      <rPr>
        <b/>
        <sz val="8"/>
        <color theme="1"/>
        <rFont val="Calibri"/>
      </rPr>
      <t xml:space="preserve">01. Unidade Arrecadadora: </t>
    </r>
    <r>
      <rPr>
        <sz val="8"/>
        <color theme="1"/>
        <rFont val="Calibri"/>
      </rPr>
      <t>Unidade responsável pela administração do valor arrecadado.</t>
    </r>
  </si>
  <si>
    <r>
      <rPr>
        <b/>
        <sz val="8"/>
        <color theme="1"/>
        <rFont val="Calibri"/>
      </rPr>
      <t>02. Receita/Nº Instrumento:</t>
    </r>
    <r>
      <rPr>
        <sz val="8"/>
        <color theme="1"/>
        <rFont val="Calibri"/>
      </rPr>
      <t xml:space="preserve"> Título da Receita ou quando se tratar de um Convênio ou Contrato informar o número do instrumento. Para melhor visualização,se necessário, os Termos Aditivos deverão ser detalhados em uma nova linha, realizando as adequações necessárias. No caso dos aluguéis, essa demonstração é obrigatória.</t>
    </r>
  </si>
  <si>
    <r>
      <rPr>
        <b/>
        <sz val="8"/>
        <color theme="1"/>
        <rFont val="Calibri"/>
      </rPr>
      <t xml:space="preserve">03. Nome/Siape: </t>
    </r>
    <r>
      <rPr>
        <sz val="8"/>
        <color theme="1"/>
        <rFont val="Calibri"/>
      </rPr>
      <t>Inserir o Nome e Siape do Coordenador/Responsável pela receita.</t>
    </r>
  </si>
  <si>
    <r>
      <rPr>
        <b/>
        <sz val="8"/>
        <color theme="1"/>
        <rFont val="Calibri"/>
      </rPr>
      <t>04. E-mail/Ramal:</t>
    </r>
    <r>
      <rPr>
        <sz val="8"/>
        <color theme="1"/>
        <rFont val="Calibri"/>
      </rPr>
      <t xml:space="preserve"> Informar E-mail e Ramal do Coordenador/Responsável pela receita.</t>
    </r>
  </si>
  <si>
    <r>
      <rPr>
        <b/>
        <sz val="8"/>
        <color theme="1"/>
        <rFont val="Calibri"/>
      </rPr>
      <t xml:space="preserve">05. Nº Processo: </t>
    </r>
    <r>
      <rPr>
        <sz val="8"/>
        <color theme="1"/>
        <rFont val="Calibri"/>
      </rPr>
      <t>Processo Administrativo que fundamenta a arrecadação da Receita.</t>
    </r>
  </si>
  <si>
    <r>
      <rPr>
        <b/>
        <sz val="8"/>
        <color theme="1"/>
        <rFont val="Calibri"/>
      </rPr>
      <t>06. Nome da Entidade:</t>
    </r>
    <r>
      <rPr>
        <sz val="8"/>
        <color theme="1"/>
        <rFont val="Calibri"/>
      </rPr>
      <t xml:space="preserve"> Nome da entidade com quem a UFPE firmou o instrumento (Convênio,Contrato,Projeto etc).</t>
    </r>
  </si>
  <si>
    <r>
      <rPr>
        <b/>
        <sz val="8"/>
        <color theme="1"/>
        <rFont val="Calibri"/>
      </rPr>
      <t>07. CNPJ:</t>
    </r>
    <r>
      <rPr>
        <sz val="8"/>
        <color theme="1"/>
        <rFont val="Calibri"/>
      </rPr>
      <t xml:space="preserve"> Número do CNPJ da Entidade.</t>
    </r>
  </si>
  <si>
    <r>
      <rPr>
        <b/>
        <sz val="8"/>
        <color theme="1"/>
        <rFont val="Calibri"/>
      </rPr>
      <t>08. Objeto:</t>
    </r>
    <r>
      <rPr>
        <sz val="8"/>
        <color theme="1"/>
        <rFont val="Calibri"/>
      </rPr>
      <t xml:space="preserve"> Especificar o objeto que dará origem a receita, e demais informações que possibilite a análise da receita.  </t>
    </r>
  </si>
  <si>
    <r>
      <rPr>
        <b/>
        <sz val="8"/>
        <color theme="1"/>
        <rFont val="Calibri"/>
      </rPr>
      <t>09. Memória de Cálculo:</t>
    </r>
    <r>
      <rPr>
        <sz val="8"/>
        <color theme="1"/>
        <rFont val="Calibri"/>
      </rPr>
      <t xml:space="preserve">   Explicitar os cálculos que reproduzem o valor final que está sendo solicitado para a receita em questão. No caso de aluguéis e correspodentes reembolsos de energia e água, se houver débitos a unidade deverá detalhar também esses montantes na memória.</t>
    </r>
  </si>
  <si>
    <r>
      <rPr>
        <b/>
        <sz val="8"/>
        <color theme="1"/>
        <rFont val="Calibri"/>
      </rPr>
      <t xml:space="preserve">10. Período de Vigência: </t>
    </r>
    <r>
      <rPr>
        <sz val="8"/>
        <color theme="1"/>
        <rFont val="Calibri"/>
      </rPr>
      <t>Informar a data inicia e final da vigência do instrumento (Convênio,Contrato,Projeto etc).</t>
    </r>
  </si>
  <si>
    <r>
      <rPr>
        <b/>
        <sz val="8"/>
        <color theme="1"/>
        <rFont val="Calibri"/>
      </rPr>
      <t xml:space="preserve">11. Valor Global: </t>
    </r>
    <r>
      <rPr>
        <sz val="8"/>
        <color theme="1"/>
        <rFont val="Calibri"/>
      </rPr>
      <t xml:space="preserve"> Valor Global previsto em Instrumento (Convênio,Contrato,Projeto etc).</t>
    </r>
  </si>
  <si>
    <r>
      <rPr>
        <b/>
        <sz val="8"/>
        <color theme="1"/>
        <rFont val="Calibri"/>
      </rPr>
      <t>Nº IDENTIFICADOR</t>
    </r>
    <r>
      <rPr>
        <sz val="8"/>
        <color theme="1"/>
        <rFont val="Calibri"/>
      </rPr>
      <t xml:space="preserve"> </t>
    </r>
  </si>
  <si>
    <r>
      <rPr>
        <b/>
        <sz val="8"/>
        <color theme="1"/>
        <rFont val="Calibri"/>
      </rPr>
      <t xml:space="preserve">12. Número de Referência: </t>
    </r>
    <r>
      <rPr>
        <sz val="8"/>
        <color theme="1"/>
        <rFont val="Calibri"/>
      </rPr>
      <t xml:space="preserve">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</si>
  <si>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</rPr>
      <t xml:space="preserve">13. Plano Interno: </t>
    </r>
    <r>
      <rPr>
        <sz val="8"/>
        <color theme="1"/>
        <rFont val="Calibri"/>
      </rPr>
      <t>Código composto por 11 (onze) dígitos, definido pela Diretoria de Orçamento/PROPLAN. O PI permitirá a identificação da execução detalhada da receita.</t>
    </r>
  </si>
  <si>
    <r>
      <rPr>
        <b/>
        <sz val="8"/>
        <color theme="1"/>
        <rFont val="Calibri"/>
      </rPr>
      <t>14. Código de Recolhimento:</t>
    </r>
    <r>
      <rPr>
        <sz val="8"/>
        <color theme="1"/>
        <rFont val="Calibri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</si>
  <si>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</rPr>
      <t xml:space="preserve">15. Natureza da Receita: </t>
    </r>
    <r>
      <rPr>
        <sz val="8"/>
        <color theme="1"/>
        <rFont val="Calibri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</rPr>
      <t xml:space="preserve"> Ementário das Naturezas de Receitas/STN</t>
    </r>
    <r>
      <rPr>
        <sz val="8"/>
        <color theme="1"/>
        <rFont val="Calibri"/>
      </rPr>
      <t xml:space="preserve">. </t>
    </r>
  </si>
  <si>
    <r>
      <rPr>
        <b/>
        <sz val="8"/>
        <color theme="1"/>
        <rFont val="Calibri"/>
      </rPr>
      <t>18.  Receita Arrecadada:</t>
    </r>
    <r>
      <rPr>
        <sz val="8"/>
        <color theme="1"/>
        <rFont val="Calibri"/>
      </rPr>
      <t xml:space="preserve"> Informar o total da Receita Arrecadada por exercício.</t>
    </r>
  </si>
  <si>
    <r>
      <t>19. Plano de Aplicação:</t>
    </r>
    <r>
      <rPr>
        <sz val="8"/>
        <color theme="1"/>
        <rFont val="Calibri"/>
      </rPr>
      <t xml:space="preserve"> Fixação das Despesas por Exercício (2024 e 2025) e por Categoria Econômica (Corrente e Capital). É o planejamento de como a Receita Anual Prevista será utilizada no ano da sua arrecadação.</t>
    </r>
  </si>
  <si>
    <r>
      <t>17.</t>
    </r>
    <r>
      <rPr>
        <sz val="8"/>
        <color theme="1"/>
        <rFont val="Calibri"/>
      </rPr>
      <t xml:space="preserve"> </t>
    </r>
    <r>
      <rPr>
        <b/>
        <sz val="8"/>
        <color theme="1"/>
        <rFont val="Calibri"/>
      </rPr>
      <t>Receita Prevista:</t>
    </r>
    <r>
      <rPr>
        <sz val="8"/>
        <color theme="1"/>
        <rFont val="Calibri"/>
      </rPr>
      <t xml:space="preserve"> Deverá ser informada a previsão de arrecadação para o ano de 2024 e 2025. Porém, nos casos de Convênio/Contrato deverá considerar o período de vigência do instrumento. </t>
    </r>
  </si>
  <si>
    <t>Ano 2025</t>
  </si>
  <si>
    <t>Ano de 2024</t>
  </si>
  <si>
    <t>16110101</t>
  </si>
  <si>
    <r>
      <t>16. Fonte:</t>
    </r>
    <r>
      <rPr>
        <sz val="8"/>
        <color theme="1"/>
        <rFont val="Calibri"/>
      </rPr>
      <t xml:space="preserve"> Código composto por 04  (quatro) dígitos, que identifica o destino dos recursos arrecadados. O 1º dígito trata do Grupo da Fonte de Recurso, representado pelo dígito 1 (Recursos Arrecadados no Exercício Corrente). Do 2º ao 4º dígitos é a Especificação da Fonte, que poderá ser 050 (Recursos Próprios Livres da UO), 081 (Convênios) e 096 (Doações Nacionais). Obs: Outras fontes poderão ser incluídas a depender do fato gerador. Base Legal: PORTARIA SOF ME Nº 14.956, DE 21 DE DEZEMBRO DE 2021 - DOU - Classificação Fontes.</t>
    </r>
  </si>
  <si>
    <t>Cadastro Solicitado</t>
  </si>
  <si>
    <t>15308330700221</t>
  </si>
  <si>
    <t>15308600332020</t>
  </si>
  <si>
    <t>15308330700322</t>
  </si>
  <si>
    <t>Salientamos que as informações constantes nesta planilha devem estar compatíveis, sem distorções, com as apresentadas no Form de Cadastro e Controle – Receita Própria, e demais documentos comprobatórios anexos ao processo de estimativa e reestimativa.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</si>
</sst>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27">
    <font>
      <sz val="11"/>
      <color theme="1"/>
      <name val="Calibri"/>
      <scheme val="minor"/>
    </font>
    <font>
      <sz val="10"/>
      <color theme="1"/>
      <name val="Calibri"/>
    </font>
    <font>
      <i/>
      <sz val="10"/>
      <color theme="1"/>
      <name val="Calibri"/>
    </font>
    <font>
      <sz val="11"/>
      <name val="Calibri"/>
    </font>
    <font>
      <b/>
      <sz val="8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8"/>
      <color rgb="FF000000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u/>
      <sz val="8"/>
      <color theme="1"/>
      <name val="Calibri"/>
    </font>
    <font>
      <i/>
      <sz val="8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i/>
      <sz val="8"/>
      <color theme="1"/>
      <name val="Calibri"/>
    </font>
    <font>
      <u/>
      <sz val="8"/>
      <color theme="1"/>
      <name val="Calibri"/>
    </font>
    <font>
      <sz val="8"/>
      <color rgb="FFFF0000"/>
      <name val="Calibri"/>
    </font>
    <font>
      <b/>
      <sz val="8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8"/>
      <color rgb="FFFF0000"/>
      <name val="Calibri"/>
      <family val="2"/>
    </font>
    <font>
      <b/>
      <i/>
      <sz val="12"/>
      <color rgb="FF00206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ECECEC"/>
      </patternFill>
    </fill>
    <fill>
      <patternFill patternType="solid">
        <fgColor theme="0" tint="-0.249977111117893"/>
        <bgColor rgb="FFECECEC"/>
      </patternFill>
    </fill>
    <fill>
      <patternFill patternType="solid">
        <fgColor theme="0" tint="-0.249977111117893"/>
        <bgColor rgb="FFF3F3F3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0" fontId="1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 wrapText="1"/>
    </xf>
    <xf numFmtId="14" fontId="8" fillId="0" borderId="38" xfId="0" applyNumberFormat="1" applyFont="1" applyBorder="1" applyAlignment="1">
      <alignment horizontal="left" vertical="center" wrapText="1"/>
    </xf>
    <xf numFmtId="164" fontId="8" fillId="0" borderId="41" xfId="0" applyNumberFormat="1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left" vertical="center" wrapText="1"/>
    </xf>
    <xf numFmtId="164" fontId="8" fillId="0" borderId="38" xfId="0" applyNumberFormat="1" applyFont="1" applyBorder="1" applyAlignment="1">
      <alignment vertical="center"/>
    </xf>
    <xf numFmtId="164" fontId="8" fillId="8" borderId="38" xfId="0" applyNumberFormat="1" applyFont="1" applyFill="1" applyBorder="1" applyAlignment="1">
      <alignment vertical="center"/>
    </xf>
    <xf numFmtId="164" fontId="8" fillId="2" borderId="38" xfId="0" applyNumberFormat="1" applyFont="1" applyFill="1" applyBorder="1" applyAlignment="1">
      <alignment vertical="center"/>
    </xf>
    <xf numFmtId="164" fontId="4" fillId="10" borderId="41" xfId="0" applyNumberFormat="1" applyFont="1" applyFill="1" applyBorder="1" applyAlignment="1">
      <alignment vertical="center"/>
    </xf>
    <xf numFmtId="164" fontId="8" fillId="0" borderId="35" xfId="0" applyNumberFormat="1" applyFont="1" applyBorder="1" applyAlignment="1">
      <alignment vertical="center"/>
    </xf>
    <xf numFmtId="164" fontId="4" fillId="11" borderId="41" xfId="0" applyNumberFormat="1" applyFont="1" applyFill="1" applyBorder="1" applyAlignment="1">
      <alignment vertical="center"/>
    </xf>
    <xf numFmtId="164" fontId="4" fillId="12" borderId="41" xfId="0" applyNumberFormat="1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left" vertical="center" wrapText="1"/>
    </xf>
    <xf numFmtId="14" fontId="8" fillId="0" borderId="38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164" fontId="4" fillId="5" borderId="46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2" borderId="62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164" fontId="8" fillId="2" borderId="36" xfId="0" applyNumberFormat="1" applyFont="1" applyFill="1" applyBorder="1" applyAlignment="1">
      <alignment vertical="center"/>
    </xf>
    <xf numFmtId="0" fontId="10" fillId="0" borderId="38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vertical="center"/>
    </xf>
    <xf numFmtId="164" fontId="8" fillId="8" borderId="71" xfId="0" applyNumberFormat="1" applyFont="1" applyFill="1" applyBorder="1" applyAlignment="1">
      <alignment vertical="center"/>
    </xf>
    <xf numFmtId="164" fontId="8" fillId="2" borderId="71" xfId="0" applyNumberFormat="1" applyFont="1" applyFill="1" applyBorder="1" applyAlignment="1">
      <alignment vertical="center"/>
    </xf>
    <xf numFmtId="164" fontId="4" fillId="10" borderId="72" xfId="0" applyNumberFormat="1" applyFont="1" applyFill="1" applyBorder="1" applyAlignment="1">
      <alignment vertical="center"/>
    </xf>
    <xf numFmtId="0" fontId="5" fillId="8" borderId="73" xfId="0" applyFont="1" applyFill="1" applyBorder="1"/>
    <xf numFmtId="164" fontId="8" fillId="0" borderId="18" xfId="0" applyNumberFormat="1" applyFont="1" applyBorder="1" applyAlignment="1">
      <alignment vertical="center"/>
    </xf>
    <xf numFmtId="164" fontId="8" fillId="2" borderId="70" xfId="0" applyNumberFormat="1" applyFont="1" applyFill="1" applyBorder="1" applyAlignment="1">
      <alignment vertical="center"/>
    </xf>
    <xf numFmtId="0" fontId="11" fillId="0" borderId="38" xfId="0" applyFont="1" applyBorder="1" applyAlignment="1">
      <alignment horizontal="left" vertical="center" wrapText="1"/>
    </xf>
    <xf numFmtId="164" fontId="8" fillId="8" borderId="38" xfId="0" applyNumberFormat="1" applyFont="1" applyFill="1" applyBorder="1" applyAlignment="1">
      <alignment vertical="center"/>
    </xf>
    <xf numFmtId="0" fontId="4" fillId="2" borderId="74" xfId="0" applyFont="1" applyFill="1" applyBorder="1" applyAlignment="1">
      <alignment horizontal="left" vertical="center"/>
    </xf>
    <xf numFmtId="0" fontId="8" fillId="2" borderId="75" xfId="0" applyFont="1" applyFill="1" applyBorder="1" applyAlignment="1">
      <alignment vertical="center" wrapText="1"/>
    </xf>
    <xf numFmtId="0" fontId="5" fillId="2" borderId="75" xfId="0" applyFont="1" applyFill="1" applyBorder="1" applyAlignment="1">
      <alignment horizontal="left" vertical="center"/>
    </xf>
    <xf numFmtId="0" fontId="5" fillId="2" borderId="75" xfId="0" applyFont="1" applyFill="1" applyBorder="1" applyAlignment="1">
      <alignment horizontal="left" vertical="center" wrapText="1"/>
    </xf>
    <xf numFmtId="0" fontId="8" fillId="2" borderId="75" xfId="0" applyFont="1" applyFill="1" applyBorder="1" applyAlignment="1">
      <alignment horizontal="left" vertical="center"/>
    </xf>
    <xf numFmtId="0" fontId="5" fillId="2" borderId="75" xfId="0" applyFont="1" applyFill="1" applyBorder="1" applyAlignment="1">
      <alignment horizontal="left"/>
    </xf>
    <xf numFmtId="0" fontId="8" fillId="2" borderId="75" xfId="0" applyFont="1" applyFill="1" applyBorder="1" applyAlignment="1">
      <alignment horizontal="left" vertical="center" wrapText="1"/>
    </xf>
    <xf numFmtId="0" fontId="8" fillId="2" borderId="76" xfId="0" applyFont="1" applyFill="1" applyBorder="1" applyAlignment="1">
      <alignment horizontal="left" vertical="center" wrapText="1"/>
    </xf>
    <xf numFmtId="164" fontId="4" fillId="2" borderId="77" xfId="0" applyNumberFormat="1" applyFont="1" applyFill="1" applyBorder="1" applyAlignment="1">
      <alignment horizontal="left" vertical="center" wrapText="1"/>
    </xf>
    <xf numFmtId="164" fontId="4" fillId="2" borderId="75" xfId="0" applyNumberFormat="1" applyFont="1" applyFill="1" applyBorder="1" applyAlignment="1">
      <alignment horizontal="right" vertical="center" wrapText="1"/>
    </xf>
    <xf numFmtId="164" fontId="4" fillId="2" borderId="75" xfId="0" applyNumberFormat="1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vertical="center" wrapText="1"/>
    </xf>
    <xf numFmtId="164" fontId="4" fillId="3" borderId="79" xfId="0" applyNumberFormat="1" applyFont="1" applyFill="1" applyBorder="1" applyAlignment="1">
      <alignment vertical="center"/>
    </xf>
    <xf numFmtId="164" fontId="4" fillId="3" borderId="80" xfId="0" applyNumberFormat="1" applyFont="1" applyFill="1" applyBorder="1" applyAlignment="1">
      <alignment vertical="center"/>
    </xf>
    <xf numFmtId="164" fontId="4" fillId="3" borderId="77" xfId="0" applyNumberFormat="1" applyFont="1" applyFill="1" applyBorder="1" applyAlignment="1">
      <alignment vertical="center"/>
    </xf>
    <xf numFmtId="164" fontId="4" fillId="4" borderId="79" xfId="0" applyNumberFormat="1" applyFont="1" applyFill="1" applyBorder="1" applyAlignment="1">
      <alignment vertical="center"/>
    </xf>
    <xf numFmtId="164" fontId="4" fillId="4" borderId="80" xfId="0" applyNumberFormat="1" applyFont="1" applyFill="1" applyBorder="1" applyAlignment="1">
      <alignment vertical="center"/>
    </xf>
    <xf numFmtId="164" fontId="4" fillId="4" borderId="77" xfId="0" applyNumberFormat="1" applyFont="1" applyFill="1" applyBorder="1" applyAlignment="1">
      <alignment vertical="center"/>
    </xf>
    <xf numFmtId="164" fontId="4" fillId="5" borderId="79" xfId="0" applyNumberFormat="1" applyFont="1" applyFill="1" applyBorder="1" applyAlignment="1">
      <alignment vertical="center"/>
    </xf>
    <xf numFmtId="164" fontId="4" fillId="5" borderId="8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5" fillId="0" borderId="0" xfId="0" applyNumberFormat="1" applyFont="1"/>
    <xf numFmtId="0" fontId="21" fillId="0" borderId="38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right" vertical="center" wrapText="1"/>
    </xf>
    <xf numFmtId="49" fontId="25" fillId="0" borderId="20" xfId="0" applyNumberFormat="1" applyFont="1" applyBorder="1" applyAlignment="1">
      <alignment horizontal="right" vertical="center" wrapText="1"/>
    </xf>
    <xf numFmtId="49" fontId="17" fillId="0" borderId="13" xfId="0" applyNumberFormat="1" applyFont="1" applyBorder="1" applyAlignment="1">
      <alignment horizontal="righ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54" xfId="0" applyFont="1" applyBorder="1"/>
    <xf numFmtId="0" fontId="4" fillId="6" borderId="11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37" xfId="0" applyFont="1" applyBorder="1"/>
    <xf numFmtId="0" fontId="7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13" borderId="50" xfId="0" applyFont="1" applyFill="1" applyBorder="1" applyAlignment="1">
      <alignment horizontal="left" vertical="center" wrapText="1"/>
    </xf>
    <xf numFmtId="0" fontId="3" fillId="0" borderId="51" xfId="0" applyFont="1" applyBorder="1"/>
    <xf numFmtId="0" fontId="3" fillId="0" borderId="52" xfId="0" applyFont="1" applyBorder="1"/>
    <xf numFmtId="0" fontId="4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5" xfId="0" applyFont="1" applyBorder="1"/>
    <xf numFmtId="0" fontId="3" fillId="0" borderId="26" xfId="0" applyFont="1" applyBorder="1"/>
    <xf numFmtId="0" fontId="4" fillId="2" borderId="15" xfId="0" applyFont="1" applyFill="1" applyBorder="1" applyAlignment="1">
      <alignment horizontal="center" vertical="center"/>
    </xf>
    <xf numFmtId="0" fontId="3" fillId="0" borderId="32" xfId="0" applyFont="1" applyBorder="1"/>
    <xf numFmtId="0" fontId="4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22" xfId="0" applyFont="1" applyBorder="1"/>
    <xf numFmtId="0" fontId="3" fillId="0" borderId="23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20" xfId="0" applyFont="1" applyBorder="1"/>
    <xf numFmtId="0" fontId="4" fillId="5" borderId="17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1" xfId="0" applyFont="1" applyBorder="1"/>
    <xf numFmtId="0" fontId="4" fillId="5" borderId="18" xfId="0" applyFont="1" applyFill="1" applyBorder="1" applyAlignment="1">
      <alignment horizontal="center" vertical="center"/>
    </xf>
    <xf numFmtId="0" fontId="3" fillId="0" borderId="42" xfId="0" applyFont="1" applyBorder="1"/>
    <xf numFmtId="0" fontId="4" fillId="4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4" fillId="6" borderId="1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3" fillId="0" borderId="29" xfId="0" applyFont="1" applyBorder="1"/>
    <xf numFmtId="0" fontId="7" fillId="4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3" fillId="0" borderId="66" xfId="0" applyFont="1" applyBorder="1"/>
    <xf numFmtId="0" fontId="1" fillId="0" borderId="1" xfId="0" applyFont="1" applyBorder="1" applyAlignment="1">
      <alignment horizontal="left" wrapText="1"/>
    </xf>
    <xf numFmtId="0" fontId="3" fillId="0" borderId="1" xfId="0" applyFont="1" applyBorder="1"/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left" vertical="center" wrapText="1"/>
    </xf>
    <xf numFmtId="0" fontId="3" fillId="0" borderId="56" xfId="0" applyFont="1" applyBorder="1"/>
    <xf numFmtId="0" fontId="3" fillId="0" borderId="57" xfId="0" applyFont="1" applyBorder="1"/>
    <xf numFmtId="0" fontId="17" fillId="0" borderId="59" xfId="0" applyFont="1" applyBorder="1" applyAlignment="1">
      <alignment horizontal="left" vertical="center" wrapText="1"/>
    </xf>
    <xf numFmtId="0" fontId="3" fillId="0" borderId="60" xfId="0" applyFont="1" applyBorder="1"/>
    <xf numFmtId="0" fontId="3" fillId="0" borderId="61" xfId="0" applyFont="1" applyBorder="1"/>
    <xf numFmtId="0" fontId="17" fillId="0" borderId="5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top"/>
    </xf>
    <xf numFmtId="0" fontId="4" fillId="2" borderId="14" xfId="0" applyFont="1" applyFill="1" applyBorder="1" applyAlignment="1">
      <alignment horizontal="center" vertical="center" wrapText="1"/>
    </xf>
    <xf numFmtId="0" fontId="3" fillId="0" borderId="28" xfId="0" applyFont="1" applyBorder="1"/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3" fillId="0" borderId="30" xfId="0" applyFont="1" applyBorder="1"/>
    <xf numFmtId="0" fontId="22" fillId="6" borderId="11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3" fillId="0" borderId="68" xfId="0" applyFont="1" applyBorder="1"/>
    <xf numFmtId="0" fontId="4" fillId="4" borderId="5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/>
    </xf>
    <xf numFmtId="0" fontId="3" fillId="17" borderId="1" xfId="0" applyFont="1" applyFill="1" applyBorder="1"/>
    <xf numFmtId="0" fontId="17" fillId="5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5" borderId="19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164" fontId="8" fillId="8" borderId="3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0" fontId="2" fillId="14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4" fillId="15" borderId="75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3" fillId="0" borderId="66" xfId="0" applyFont="1" applyBorder="1" applyProtection="1"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20" fillId="5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protection locked="0"/>
    </xf>
    <xf numFmtId="0" fontId="20" fillId="5" borderId="21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Border="1" applyProtection="1"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Protection="1">
      <protection locked="0"/>
    </xf>
    <xf numFmtId="0" fontId="8" fillId="7" borderId="35" xfId="0" applyFont="1" applyFill="1" applyBorder="1" applyAlignment="1" applyProtection="1">
      <alignment horizontal="center" vertical="center"/>
      <protection locked="0"/>
    </xf>
    <xf numFmtId="0" fontId="8" fillId="7" borderId="38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14" fontId="8" fillId="0" borderId="38" xfId="0" applyNumberFormat="1" applyFont="1" applyBorder="1" applyAlignment="1" applyProtection="1">
      <alignment horizontal="left" vertical="center" wrapText="1"/>
      <protection locked="0"/>
    </xf>
    <xf numFmtId="164" fontId="8" fillId="0" borderId="41" xfId="0" applyNumberFormat="1" applyFont="1" applyBorder="1" applyAlignment="1" applyProtection="1">
      <alignment horizontal="left" vertical="center" wrapText="1"/>
      <protection locked="0"/>
    </xf>
    <xf numFmtId="49" fontId="4" fillId="0" borderId="38" xfId="0" applyNumberFormat="1" applyFont="1" applyBorder="1" applyAlignment="1" applyProtection="1">
      <alignment horizontal="right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horizontal="left" vertical="center" wrapText="1"/>
      <protection locked="0"/>
    </xf>
    <xf numFmtId="164" fontId="8" fillId="0" borderId="38" xfId="0" applyNumberFormat="1" applyFont="1" applyBorder="1" applyAlignment="1" applyProtection="1">
      <alignment vertical="center"/>
      <protection locked="0"/>
    </xf>
    <xf numFmtId="164" fontId="8" fillId="2" borderId="38" xfId="0" applyNumberFormat="1" applyFont="1" applyFill="1" applyBorder="1" applyAlignment="1" applyProtection="1">
      <alignment vertical="center"/>
      <protection locked="0"/>
    </xf>
    <xf numFmtId="164" fontId="8" fillId="9" borderId="38" xfId="0" applyNumberFormat="1" applyFont="1" applyFill="1" applyBorder="1" applyAlignment="1" applyProtection="1">
      <alignment vertical="center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9" borderId="35" xfId="0" applyNumberFormat="1" applyFont="1" applyFill="1" applyBorder="1" applyAlignment="1" applyProtection="1">
      <alignment vertical="center"/>
      <protection locked="0"/>
    </xf>
    <xf numFmtId="0" fontId="8" fillId="7" borderId="36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left" vertical="center" wrapText="1"/>
      <protection locked="0"/>
    </xf>
    <xf numFmtId="1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1" xfId="0" applyNumberFormat="1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8" fillId="2" borderId="44" xfId="0" applyFont="1" applyFill="1" applyBorder="1" applyAlignment="1" applyProtection="1">
      <alignment vertical="center" wrapText="1"/>
      <protection locked="0"/>
    </xf>
    <xf numFmtId="0" fontId="5" fillId="2" borderId="44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 vertical="center" wrapText="1"/>
      <protection locked="0"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/>
      <protection locked="0"/>
    </xf>
    <xf numFmtId="0" fontId="8" fillId="2" borderId="44" xfId="0" applyFont="1" applyFill="1" applyBorder="1" applyAlignment="1" applyProtection="1">
      <alignment horizontal="left" vertical="center" wrapText="1"/>
      <protection locked="0"/>
    </xf>
    <xf numFmtId="0" fontId="8" fillId="2" borderId="45" xfId="0" applyFont="1" applyFill="1" applyBorder="1" applyAlignment="1" applyProtection="1">
      <alignment horizontal="left" vertical="center" wrapText="1"/>
      <protection locked="0"/>
    </xf>
    <xf numFmtId="164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4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vertical="center" wrapText="1"/>
      <protection locked="0"/>
    </xf>
    <xf numFmtId="164" fontId="4" fillId="3" borderId="48" xfId="0" applyNumberFormat="1" applyFont="1" applyFill="1" applyBorder="1" applyAlignment="1" applyProtection="1">
      <alignment vertical="center"/>
      <protection locked="0"/>
    </xf>
    <xf numFmtId="164" fontId="4" fillId="3" borderId="49" xfId="0" applyNumberFormat="1" applyFont="1" applyFill="1" applyBorder="1" applyAlignment="1" applyProtection="1">
      <alignment vertical="center"/>
      <protection locked="0"/>
    </xf>
    <xf numFmtId="164" fontId="4" fillId="3" borderId="46" xfId="0" applyNumberFormat="1" applyFont="1" applyFill="1" applyBorder="1" applyAlignment="1" applyProtection="1">
      <alignment vertical="center"/>
      <protection locked="0"/>
    </xf>
    <xf numFmtId="164" fontId="4" fillId="4" borderId="48" xfId="0" applyNumberFormat="1" applyFont="1" applyFill="1" applyBorder="1" applyAlignment="1" applyProtection="1">
      <alignment vertical="center"/>
      <protection locked="0"/>
    </xf>
    <xf numFmtId="164" fontId="4" fillId="4" borderId="49" xfId="0" applyNumberFormat="1" applyFont="1" applyFill="1" applyBorder="1" applyAlignment="1" applyProtection="1">
      <alignment vertical="center"/>
      <protection locked="0"/>
    </xf>
    <xf numFmtId="164" fontId="4" fillId="4" borderId="46" xfId="0" applyNumberFormat="1" applyFont="1" applyFill="1" applyBorder="1" applyAlignment="1" applyProtection="1">
      <alignment vertical="center"/>
      <protection locked="0"/>
    </xf>
    <xf numFmtId="164" fontId="4" fillId="5" borderId="48" xfId="0" applyNumberFormat="1" applyFont="1" applyFill="1" applyBorder="1" applyAlignment="1" applyProtection="1">
      <alignment vertical="center"/>
      <protection locked="0"/>
    </xf>
    <xf numFmtId="164" fontId="4" fillId="5" borderId="49" xfId="0" applyNumberFormat="1" applyFont="1" applyFill="1" applyBorder="1" applyAlignment="1" applyProtection="1">
      <alignment vertical="center"/>
      <protection locked="0"/>
    </xf>
    <xf numFmtId="164" fontId="4" fillId="5" borderId="46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13" borderId="50" xfId="0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Border="1" applyProtection="1">
      <protection locked="0"/>
    </xf>
    <xf numFmtId="0" fontId="3" fillId="0" borderId="52" xfId="0" applyFont="1" applyBorder="1" applyProtection="1"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Protection="1">
      <protection locked="0"/>
    </xf>
    <xf numFmtId="0" fontId="4" fillId="13" borderId="55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Border="1" applyProtection="1">
      <protection locked="0"/>
    </xf>
    <xf numFmtId="0" fontId="3" fillId="0" borderId="57" xfId="0" applyFont="1" applyBorder="1" applyProtection="1">
      <protection locked="0"/>
    </xf>
    <xf numFmtId="0" fontId="17" fillId="0" borderId="53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Protection="1">
      <protection locked="0"/>
    </xf>
    <xf numFmtId="0" fontId="3" fillId="0" borderId="61" xfId="0" applyFont="1" applyBorder="1" applyProtection="1">
      <protection locked="0"/>
    </xf>
    <xf numFmtId="164" fontId="4" fillId="10" borderId="41" xfId="0" applyNumberFormat="1" applyFont="1" applyFill="1" applyBorder="1" applyAlignment="1" applyProtection="1">
      <alignment vertical="center"/>
    </xf>
    <xf numFmtId="164" fontId="4" fillId="11" borderId="41" xfId="0" applyNumberFormat="1" applyFont="1" applyFill="1" applyBorder="1" applyAlignment="1" applyProtection="1">
      <alignment vertical="center"/>
    </xf>
    <xf numFmtId="164" fontId="4" fillId="12" borderId="41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4">
    <dxf>
      <fill>
        <patternFill patternType="none"/>
      </fill>
    </dxf>
    <dxf>
      <fill>
        <patternFill patternType="solid">
          <fgColor rgb="FFFF3300"/>
          <bgColor rgb="FFFF3300"/>
        </patternFill>
      </fill>
    </dxf>
    <dxf>
      <fill>
        <patternFill patternType="none"/>
      </fill>
    </dxf>
    <dxf>
      <fill>
        <patternFill patternType="solid">
          <fgColor rgb="FFFF3300"/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504825</xdr:colOff>
      <xdr:row>14</xdr:row>
      <xdr:rowOff>0</xdr:rowOff>
    </xdr:from>
    <xdr:ext cx="285750" cy="257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12650" y="3656175"/>
          <a:ext cx="266700" cy="247650"/>
        </a:xfrm>
        <a:prstGeom prst="flowChartConnector">
          <a:avLst/>
        </a:prstGeom>
        <a:noFill/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44</xdr:col>
      <xdr:colOff>57150</xdr:colOff>
      <xdr:row>14</xdr:row>
      <xdr:rowOff>9525</xdr:rowOff>
    </xdr:from>
    <xdr:ext cx="685800" cy="2000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07863" y="3684750"/>
          <a:ext cx="676275" cy="190500"/>
        </a:xfrm>
        <a:prstGeom prst="flowChartConnector">
          <a:avLst/>
        </a:prstGeom>
        <a:noFill/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42</xdr:col>
      <xdr:colOff>657225</xdr:colOff>
      <xdr:row>14</xdr:row>
      <xdr:rowOff>0</xdr:rowOff>
    </xdr:from>
    <xdr:ext cx="238125" cy="2571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36463" y="3656175"/>
          <a:ext cx="219075" cy="247650"/>
        </a:xfrm>
        <a:prstGeom prst="flowChartConnector">
          <a:avLst/>
        </a:prstGeom>
        <a:noFill/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27</xdr:col>
      <xdr:colOff>209550</xdr:colOff>
      <xdr:row>13</xdr:row>
      <xdr:rowOff>190500</xdr:rowOff>
    </xdr:from>
    <xdr:ext cx="276225" cy="2571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12650" y="3656175"/>
          <a:ext cx="266700" cy="247650"/>
        </a:xfrm>
        <a:prstGeom prst="flowChartConnector">
          <a:avLst/>
        </a:prstGeom>
        <a:noFill/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26</xdr:col>
      <xdr:colOff>228600</xdr:colOff>
      <xdr:row>14</xdr:row>
      <xdr:rowOff>0</xdr:rowOff>
    </xdr:from>
    <xdr:ext cx="276225" cy="2571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098000" y="7972425"/>
          <a:ext cx="276225" cy="257175"/>
        </a:xfrm>
        <a:prstGeom prst="flowChartConnector">
          <a:avLst/>
        </a:prstGeom>
        <a:noFill/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00"/>
  <sheetViews>
    <sheetView showGridLines="0" tabSelected="1" workbookViewId="0">
      <pane ySplit="5" topLeftCell="A6" activePane="bottomLeft" state="frozen"/>
      <selection pane="bottomLeft" activeCell="C11" sqref="C11"/>
    </sheetView>
  </sheetViews>
  <sheetFormatPr defaultColWidth="14.42578125" defaultRowHeight="15" customHeight="1"/>
  <cols>
    <col min="1" max="1" width="8.5703125" style="187" customWidth="1"/>
    <col min="2" max="2" width="11.28515625" style="187" customWidth="1"/>
    <col min="3" max="3" width="14.28515625" style="187" customWidth="1"/>
    <col min="4" max="4" width="10.42578125" style="187" customWidth="1"/>
    <col min="5" max="5" width="16" style="187" customWidth="1"/>
    <col min="6" max="6" width="15.28515625" style="187" customWidth="1"/>
    <col min="7" max="7" width="14.42578125" style="187" customWidth="1"/>
    <col min="8" max="8" width="15.42578125" style="187" customWidth="1"/>
    <col min="9" max="9" width="39.7109375" style="187" customWidth="1"/>
    <col min="10" max="10" width="16.7109375" style="187" customWidth="1"/>
    <col min="11" max="11" width="10.5703125" style="187" customWidth="1"/>
    <col min="12" max="13" width="11.85546875" style="187" customWidth="1"/>
    <col min="14" max="14" width="9" style="187" customWidth="1"/>
    <col min="15" max="15" width="11.28515625" style="187" customWidth="1"/>
    <col min="16" max="16" width="7.5703125" style="187" customWidth="1"/>
    <col min="17" max="17" width="13.85546875" style="187" customWidth="1"/>
    <col min="18" max="18" width="10" style="187" customWidth="1"/>
    <col min="19" max="19" width="8.28515625" style="187" customWidth="1"/>
    <col min="20" max="20" width="9" style="187" customWidth="1"/>
    <col min="21" max="21" width="1.42578125" style="187" customWidth="1"/>
    <col min="22" max="24" width="9.5703125" style="187" customWidth="1"/>
    <col min="25" max="26" width="9" style="187" customWidth="1"/>
    <col min="27" max="28" width="10.85546875" style="187" customWidth="1"/>
    <col min="29" max="29" width="8.7109375" style="187" customWidth="1"/>
    <col min="30" max="30" width="9.5703125" style="187" customWidth="1"/>
    <col min="31" max="31" width="1" style="187" customWidth="1"/>
    <col min="32" max="33" width="9.5703125" style="187" customWidth="1"/>
    <col min="34" max="34" width="10.28515625" style="187" customWidth="1"/>
    <col min="35" max="37" width="9.5703125" style="187" customWidth="1"/>
    <col min="38" max="38" width="11" style="187" customWidth="1"/>
    <col min="39" max="39" width="9.5703125" style="187" customWidth="1"/>
    <col min="40" max="40" width="1.140625" style="187" customWidth="1"/>
    <col min="41" max="41" width="14.140625" style="187" customWidth="1"/>
    <col min="42" max="42" width="15.5703125" style="187" customWidth="1"/>
    <col min="43" max="43" width="15.85546875" style="187" customWidth="1"/>
    <col min="44" max="44" width="16.7109375" style="187" customWidth="1"/>
    <col min="45" max="45" width="13.28515625" style="187" customWidth="1"/>
    <col min="46" max="65" width="9" style="187" customWidth="1"/>
    <col min="66" max="16384" width="14.42578125" style="187"/>
  </cols>
  <sheetData>
    <row r="1" spans="1:65" ht="15.75" customHeight="1" thickBot="1">
      <c r="A1" s="177"/>
      <c r="B1" s="177"/>
      <c r="C1" s="177"/>
      <c r="D1" s="177"/>
      <c r="E1" s="177"/>
      <c r="F1" s="177"/>
      <c r="G1" s="177"/>
      <c r="H1" s="177"/>
      <c r="I1" s="177"/>
      <c r="J1" s="178"/>
      <c r="K1" s="177"/>
      <c r="L1" s="179"/>
      <c r="M1" s="180"/>
      <c r="N1" s="181"/>
      <c r="O1" s="182"/>
      <c r="P1" s="183" t="s">
        <v>0</v>
      </c>
      <c r="Q1" s="183"/>
      <c r="R1" s="183"/>
      <c r="S1" s="183"/>
      <c r="T1" s="183"/>
      <c r="U1" s="184"/>
      <c r="V1" s="185" t="s">
        <v>1</v>
      </c>
      <c r="W1" s="186"/>
      <c r="X1" s="186"/>
      <c r="Y1" s="186"/>
      <c r="Z1" s="186"/>
      <c r="AA1" s="186"/>
      <c r="AB1" s="186"/>
      <c r="AC1" s="186"/>
      <c r="AD1" s="186"/>
      <c r="AE1" s="184"/>
      <c r="AF1" s="185" t="s">
        <v>2</v>
      </c>
      <c r="AG1" s="186"/>
      <c r="AH1" s="186"/>
      <c r="AI1" s="186"/>
      <c r="AJ1" s="186"/>
      <c r="AK1" s="186"/>
      <c r="AL1" s="186"/>
      <c r="AM1" s="186"/>
      <c r="AN1" s="184"/>
      <c r="AO1" s="185" t="s">
        <v>3</v>
      </c>
      <c r="AP1" s="186"/>
      <c r="AQ1" s="186"/>
      <c r="AR1" s="186"/>
      <c r="AS1" s="186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</row>
    <row r="2" spans="1:65">
      <c r="A2" s="188" t="s">
        <v>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5</v>
      </c>
      <c r="O2" s="190"/>
      <c r="P2" s="192" t="s">
        <v>6</v>
      </c>
      <c r="Q2" s="189"/>
      <c r="R2" s="189"/>
      <c r="S2" s="189"/>
      <c r="T2" s="190"/>
      <c r="U2" s="175"/>
      <c r="V2" s="193" t="s">
        <v>7</v>
      </c>
      <c r="W2" s="189"/>
      <c r="X2" s="189"/>
      <c r="Y2" s="189"/>
      <c r="Z2" s="194"/>
      <c r="AA2" s="189"/>
      <c r="AB2" s="189"/>
      <c r="AC2" s="189"/>
      <c r="AD2" s="190"/>
      <c r="AE2" s="175"/>
      <c r="AF2" s="195" t="s">
        <v>8</v>
      </c>
      <c r="AG2" s="189"/>
      <c r="AH2" s="189"/>
      <c r="AI2" s="189"/>
      <c r="AJ2" s="194"/>
      <c r="AK2" s="189"/>
      <c r="AL2" s="189"/>
      <c r="AM2" s="190"/>
      <c r="AN2" s="175"/>
      <c r="AO2" s="196" t="s">
        <v>9</v>
      </c>
      <c r="AP2" s="189"/>
      <c r="AQ2" s="189"/>
      <c r="AR2" s="189"/>
      <c r="AS2" s="190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</row>
    <row r="3" spans="1:65" ht="15" customHeight="1">
      <c r="A3" s="197" t="s">
        <v>10</v>
      </c>
      <c r="B3" s="198"/>
      <c r="C3" s="199" t="s">
        <v>11</v>
      </c>
      <c r="D3" s="200" t="s">
        <v>12</v>
      </c>
      <c r="E3" s="201"/>
      <c r="F3" s="202" t="s">
        <v>13</v>
      </c>
      <c r="G3" s="203" t="s">
        <v>14</v>
      </c>
      <c r="H3" s="198"/>
      <c r="I3" s="204" t="s">
        <v>15</v>
      </c>
      <c r="J3" s="199" t="s">
        <v>16</v>
      </c>
      <c r="K3" s="205" t="s">
        <v>17</v>
      </c>
      <c r="L3" s="201"/>
      <c r="M3" s="206" t="s">
        <v>18</v>
      </c>
      <c r="N3" s="207" t="s">
        <v>19</v>
      </c>
      <c r="O3" s="208" t="s">
        <v>20</v>
      </c>
      <c r="P3" s="197" t="s">
        <v>21</v>
      </c>
      <c r="Q3" s="201"/>
      <c r="R3" s="203" t="s">
        <v>22</v>
      </c>
      <c r="S3" s="201"/>
      <c r="T3" s="209" t="s">
        <v>23</v>
      </c>
      <c r="U3" s="175"/>
      <c r="V3" s="210" t="s">
        <v>24</v>
      </c>
      <c r="W3" s="211" t="s">
        <v>25</v>
      </c>
      <c r="X3" s="211" t="s">
        <v>26</v>
      </c>
      <c r="Y3" s="211" t="s">
        <v>27</v>
      </c>
      <c r="Z3" s="211" t="s">
        <v>28</v>
      </c>
      <c r="AA3" s="212" t="s">
        <v>29</v>
      </c>
      <c r="AB3" s="212" t="s">
        <v>150</v>
      </c>
      <c r="AC3" s="213" t="s">
        <v>30</v>
      </c>
      <c r="AD3" s="214" t="s">
        <v>31</v>
      </c>
      <c r="AE3" s="175"/>
      <c r="AF3" s="215" t="s">
        <v>24</v>
      </c>
      <c r="AG3" s="216" t="s">
        <v>25</v>
      </c>
      <c r="AH3" s="216" t="s">
        <v>26</v>
      </c>
      <c r="AI3" s="216" t="s">
        <v>27</v>
      </c>
      <c r="AJ3" s="216" t="s">
        <v>28</v>
      </c>
      <c r="AK3" s="217" t="s">
        <v>29</v>
      </c>
      <c r="AL3" s="217" t="s">
        <v>150</v>
      </c>
      <c r="AM3" s="218" t="s">
        <v>31</v>
      </c>
      <c r="AN3" s="175"/>
      <c r="AO3" s="219" t="s">
        <v>151</v>
      </c>
      <c r="AP3" s="220"/>
      <c r="AQ3" s="221" t="s">
        <v>150</v>
      </c>
      <c r="AR3" s="220"/>
      <c r="AS3" s="222" t="s">
        <v>31</v>
      </c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</row>
    <row r="4" spans="1:65">
      <c r="A4" s="223"/>
      <c r="B4" s="224"/>
      <c r="C4" s="225"/>
      <c r="D4" s="226"/>
      <c r="E4" s="227"/>
      <c r="F4" s="225"/>
      <c r="G4" s="226"/>
      <c r="H4" s="224"/>
      <c r="I4" s="228"/>
      <c r="J4" s="225"/>
      <c r="K4" s="229"/>
      <c r="L4" s="227"/>
      <c r="M4" s="230"/>
      <c r="N4" s="231"/>
      <c r="O4" s="232"/>
      <c r="P4" s="223"/>
      <c r="Q4" s="227"/>
      <c r="R4" s="226"/>
      <c r="S4" s="227"/>
      <c r="T4" s="233"/>
      <c r="U4" s="175"/>
      <c r="V4" s="234"/>
      <c r="W4" s="225"/>
      <c r="X4" s="225"/>
      <c r="Y4" s="225"/>
      <c r="Z4" s="225"/>
      <c r="AA4" s="225"/>
      <c r="AB4" s="225"/>
      <c r="AC4" s="225"/>
      <c r="AD4" s="230"/>
      <c r="AE4" s="175"/>
      <c r="AF4" s="234"/>
      <c r="AG4" s="225"/>
      <c r="AH4" s="225"/>
      <c r="AI4" s="225"/>
      <c r="AJ4" s="225"/>
      <c r="AK4" s="225"/>
      <c r="AL4" s="225"/>
      <c r="AM4" s="235"/>
      <c r="AN4" s="175"/>
      <c r="AO4" s="236" t="s">
        <v>32</v>
      </c>
      <c r="AP4" s="237" t="s">
        <v>33</v>
      </c>
      <c r="AQ4" s="237" t="s">
        <v>32</v>
      </c>
      <c r="AR4" s="237" t="s">
        <v>33</v>
      </c>
      <c r="AS4" s="23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</row>
    <row r="5" spans="1:65" ht="22.5">
      <c r="A5" s="238" t="s">
        <v>34</v>
      </c>
      <c r="B5" s="239" t="s">
        <v>35</v>
      </c>
      <c r="C5" s="240"/>
      <c r="D5" s="241" t="s">
        <v>36</v>
      </c>
      <c r="E5" s="241" t="s">
        <v>37</v>
      </c>
      <c r="F5" s="240"/>
      <c r="G5" s="242" t="s">
        <v>38</v>
      </c>
      <c r="H5" s="243" t="s">
        <v>39</v>
      </c>
      <c r="I5" s="244"/>
      <c r="J5" s="240"/>
      <c r="K5" s="245" t="s">
        <v>40</v>
      </c>
      <c r="L5" s="241" t="s">
        <v>41</v>
      </c>
      <c r="M5" s="233"/>
      <c r="N5" s="245" t="s">
        <v>42</v>
      </c>
      <c r="O5" s="246" t="s">
        <v>43</v>
      </c>
      <c r="P5" s="247" t="s">
        <v>34</v>
      </c>
      <c r="Q5" s="241" t="s">
        <v>35</v>
      </c>
      <c r="R5" s="242" t="s">
        <v>34</v>
      </c>
      <c r="S5" s="241" t="s">
        <v>35</v>
      </c>
      <c r="T5" s="248" t="s">
        <v>34</v>
      </c>
      <c r="U5" s="175"/>
      <c r="V5" s="249"/>
      <c r="W5" s="240"/>
      <c r="X5" s="240"/>
      <c r="Y5" s="240"/>
      <c r="Z5" s="240"/>
      <c r="AA5" s="240"/>
      <c r="AB5" s="240"/>
      <c r="AC5" s="240"/>
      <c r="AD5" s="233"/>
      <c r="AE5" s="175"/>
      <c r="AF5" s="249"/>
      <c r="AG5" s="240"/>
      <c r="AH5" s="240"/>
      <c r="AI5" s="240"/>
      <c r="AJ5" s="240"/>
      <c r="AK5" s="240"/>
      <c r="AL5" s="240"/>
      <c r="AM5" s="232"/>
      <c r="AN5" s="175"/>
      <c r="AO5" s="249"/>
      <c r="AP5" s="240"/>
      <c r="AQ5" s="240"/>
      <c r="AR5" s="240"/>
      <c r="AS5" s="232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</row>
    <row r="6" spans="1:65">
      <c r="A6" s="250"/>
      <c r="B6" s="251"/>
      <c r="C6" s="252"/>
      <c r="D6" s="252"/>
      <c r="E6" s="252"/>
      <c r="F6" s="252"/>
      <c r="G6" s="253"/>
      <c r="H6" s="253"/>
      <c r="I6" s="254"/>
      <c r="J6" s="254"/>
      <c r="K6" s="255"/>
      <c r="L6" s="255"/>
      <c r="M6" s="256"/>
      <c r="N6" s="257"/>
      <c r="O6" s="258"/>
      <c r="P6" s="259"/>
      <c r="Q6" s="252"/>
      <c r="R6" s="260"/>
      <c r="S6" s="252"/>
      <c r="T6" s="261"/>
      <c r="U6" s="175"/>
      <c r="V6" s="262"/>
      <c r="W6" s="263"/>
      <c r="X6" s="263"/>
      <c r="Y6" s="176"/>
      <c r="Z6" s="176"/>
      <c r="AA6" s="264"/>
      <c r="AB6" s="265"/>
      <c r="AC6" s="263"/>
      <c r="AD6" s="318">
        <f t="shared" ref="AD6:AD21" si="0">SUM(V6:AC6)</f>
        <v>0</v>
      </c>
      <c r="AE6" s="175"/>
      <c r="AF6" s="266"/>
      <c r="AG6" s="263"/>
      <c r="AH6" s="263"/>
      <c r="AI6" s="176"/>
      <c r="AJ6" s="176"/>
      <c r="AK6" s="265"/>
      <c r="AL6" s="265"/>
      <c r="AM6" s="319">
        <f t="shared" ref="AM6:AM21" si="1">SUM(AF6:AL6)</f>
        <v>0</v>
      </c>
      <c r="AN6" s="175"/>
      <c r="AO6" s="267"/>
      <c r="AP6" s="265"/>
      <c r="AQ6" s="265"/>
      <c r="AR6" s="265"/>
      <c r="AS6" s="320">
        <f t="shared" ref="AS6:AS21" si="2">SUM(AO6:AR6)</f>
        <v>0</v>
      </c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</row>
    <row r="7" spans="1:65">
      <c r="A7" s="250"/>
      <c r="B7" s="268"/>
      <c r="C7" s="252"/>
      <c r="D7" s="252"/>
      <c r="E7" s="252"/>
      <c r="F7" s="252"/>
      <c r="G7" s="253"/>
      <c r="H7" s="253"/>
      <c r="I7" s="254"/>
      <c r="J7" s="254"/>
      <c r="K7" s="255"/>
      <c r="L7" s="255"/>
      <c r="M7" s="256"/>
      <c r="N7" s="257"/>
      <c r="O7" s="258"/>
      <c r="P7" s="259"/>
      <c r="Q7" s="252"/>
      <c r="R7" s="260"/>
      <c r="S7" s="252"/>
      <c r="T7" s="261"/>
      <c r="U7" s="175"/>
      <c r="V7" s="262"/>
      <c r="W7" s="263"/>
      <c r="X7" s="263"/>
      <c r="Y7" s="176"/>
      <c r="Z7" s="176"/>
      <c r="AA7" s="264"/>
      <c r="AB7" s="265"/>
      <c r="AC7" s="263"/>
      <c r="AD7" s="318">
        <f>SUM(V7:AC7)</f>
        <v>0</v>
      </c>
      <c r="AE7" s="175"/>
      <c r="AF7" s="266"/>
      <c r="AG7" s="263"/>
      <c r="AH7" s="263"/>
      <c r="AI7" s="176"/>
      <c r="AJ7" s="176"/>
      <c r="AK7" s="265"/>
      <c r="AL7" s="265"/>
      <c r="AM7" s="319">
        <f t="shared" si="1"/>
        <v>0</v>
      </c>
      <c r="AN7" s="175"/>
      <c r="AO7" s="267"/>
      <c r="AP7" s="265"/>
      <c r="AQ7" s="265"/>
      <c r="AR7" s="265"/>
      <c r="AS7" s="320">
        <f t="shared" si="2"/>
        <v>0</v>
      </c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</row>
    <row r="8" spans="1:65">
      <c r="A8" s="250"/>
      <c r="B8" s="268"/>
      <c r="C8" s="252"/>
      <c r="D8" s="252"/>
      <c r="E8" s="252"/>
      <c r="F8" s="252"/>
      <c r="G8" s="253"/>
      <c r="H8" s="253"/>
      <c r="I8" s="254"/>
      <c r="J8" s="254"/>
      <c r="K8" s="255"/>
      <c r="L8" s="255"/>
      <c r="M8" s="256"/>
      <c r="N8" s="257"/>
      <c r="O8" s="258"/>
      <c r="P8" s="259"/>
      <c r="Q8" s="252"/>
      <c r="R8" s="260"/>
      <c r="S8" s="252"/>
      <c r="T8" s="261"/>
      <c r="U8" s="175"/>
      <c r="V8" s="262"/>
      <c r="W8" s="263"/>
      <c r="X8" s="263"/>
      <c r="Y8" s="176"/>
      <c r="Z8" s="176"/>
      <c r="AA8" s="264"/>
      <c r="AB8" s="265"/>
      <c r="AC8" s="263"/>
      <c r="AD8" s="318">
        <f t="shared" si="0"/>
        <v>0</v>
      </c>
      <c r="AE8" s="175"/>
      <c r="AF8" s="266"/>
      <c r="AG8" s="263"/>
      <c r="AH8" s="263"/>
      <c r="AI8" s="176"/>
      <c r="AJ8" s="176"/>
      <c r="AK8" s="265"/>
      <c r="AL8" s="265"/>
      <c r="AM8" s="319">
        <f t="shared" si="1"/>
        <v>0</v>
      </c>
      <c r="AN8" s="175"/>
      <c r="AO8" s="267"/>
      <c r="AP8" s="265"/>
      <c r="AQ8" s="265"/>
      <c r="AR8" s="265"/>
      <c r="AS8" s="320">
        <f>SUM(AO8:AR8)</f>
        <v>0</v>
      </c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</row>
    <row r="9" spans="1:65">
      <c r="A9" s="250"/>
      <c r="B9" s="268"/>
      <c r="C9" s="252"/>
      <c r="D9" s="252"/>
      <c r="E9" s="252"/>
      <c r="F9" s="252"/>
      <c r="G9" s="253"/>
      <c r="H9" s="253"/>
      <c r="I9" s="254"/>
      <c r="J9" s="254"/>
      <c r="K9" s="255"/>
      <c r="L9" s="255"/>
      <c r="M9" s="256"/>
      <c r="N9" s="257"/>
      <c r="O9" s="258"/>
      <c r="P9" s="259"/>
      <c r="Q9" s="252"/>
      <c r="R9" s="260"/>
      <c r="S9" s="252"/>
      <c r="T9" s="261"/>
      <c r="U9" s="175"/>
      <c r="V9" s="262"/>
      <c r="W9" s="263"/>
      <c r="X9" s="263"/>
      <c r="Y9" s="176"/>
      <c r="Z9" s="176"/>
      <c r="AA9" s="264"/>
      <c r="AB9" s="265"/>
      <c r="AC9" s="263"/>
      <c r="AD9" s="318">
        <f t="shared" si="0"/>
        <v>0</v>
      </c>
      <c r="AE9" s="175"/>
      <c r="AF9" s="266"/>
      <c r="AG9" s="263"/>
      <c r="AH9" s="263"/>
      <c r="AI9" s="176"/>
      <c r="AJ9" s="176"/>
      <c r="AK9" s="265"/>
      <c r="AL9" s="265"/>
      <c r="AM9" s="319">
        <f t="shared" si="1"/>
        <v>0</v>
      </c>
      <c r="AN9" s="175"/>
      <c r="AO9" s="267"/>
      <c r="AP9" s="265"/>
      <c r="AQ9" s="265"/>
      <c r="AR9" s="265"/>
      <c r="AS9" s="320">
        <f t="shared" si="2"/>
        <v>0</v>
      </c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</row>
    <row r="10" spans="1:65">
      <c r="A10" s="250"/>
      <c r="B10" s="268"/>
      <c r="C10" s="252"/>
      <c r="D10" s="252"/>
      <c r="E10" s="252"/>
      <c r="F10" s="252"/>
      <c r="G10" s="253"/>
      <c r="H10" s="253"/>
      <c r="I10" s="254"/>
      <c r="J10" s="254"/>
      <c r="K10" s="255"/>
      <c r="L10" s="255"/>
      <c r="M10" s="256"/>
      <c r="N10" s="257"/>
      <c r="O10" s="258"/>
      <c r="P10" s="259"/>
      <c r="Q10" s="252"/>
      <c r="R10" s="260"/>
      <c r="S10" s="252"/>
      <c r="T10" s="261"/>
      <c r="U10" s="175"/>
      <c r="V10" s="262"/>
      <c r="W10" s="263"/>
      <c r="X10" s="263"/>
      <c r="Y10" s="176"/>
      <c r="Z10" s="176"/>
      <c r="AA10" s="264"/>
      <c r="AB10" s="265"/>
      <c r="AC10" s="263"/>
      <c r="AD10" s="318">
        <f>SUM(V10:AC10)</f>
        <v>0</v>
      </c>
      <c r="AE10" s="175"/>
      <c r="AF10" s="266"/>
      <c r="AG10" s="263"/>
      <c r="AH10" s="263"/>
      <c r="AI10" s="176"/>
      <c r="AJ10" s="176"/>
      <c r="AK10" s="265"/>
      <c r="AL10" s="265"/>
      <c r="AM10" s="319">
        <f t="shared" si="1"/>
        <v>0</v>
      </c>
      <c r="AN10" s="175"/>
      <c r="AO10" s="267"/>
      <c r="AP10" s="265"/>
      <c r="AQ10" s="265"/>
      <c r="AR10" s="265"/>
      <c r="AS10" s="320">
        <f t="shared" si="2"/>
        <v>0</v>
      </c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</row>
    <row r="11" spans="1:65">
      <c r="A11" s="250"/>
      <c r="B11" s="268"/>
      <c r="C11" s="252"/>
      <c r="D11" s="252"/>
      <c r="E11" s="252"/>
      <c r="F11" s="252"/>
      <c r="G11" s="253"/>
      <c r="H11" s="253"/>
      <c r="I11" s="254"/>
      <c r="J11" s="254"/>
      <c r="K11" s="255"/>
      <c r="L11" s="255"/>
      <c r="M11" s="256"/>
      <c r="N11" s="257"/>
      <c r="O11" s="258"/>
      <c r="P11" s="259"/>
      <c r="Q11" s="252"/>
      <c r="R11" s="260"/>
      <c r="S11" s="252"/>
      <c r="T11" s="261"/>
      <c r="U11" s="175"/>
      <c r="V11" s="262"/>
      <c r="W11" s="263"/>
      <c r="X11" s="263"/>
      <c r="Y11" s="176"/>
      <c r="Z11" s="176"/>
      <c r="AA11" s="264"/>
      <c r="AB11" s="265"/>
      <c r="AC11" s="263"/>
      <c r="AD11" s="318">
        <f t="shared" si="0"/>
        <v>0</v>
      </c>
      <c r="AE11" s="175"/>
      <c r="AF11" s="266"/>
      <c r="AG11" s="263"/>
      <c r="AH11" s="263"/>
      <c r="AI11" s="176"/>
      <c r="AJ11" s="176"/>
      <c r="AK11" s="265"/>
      <c r="AL11" s="265"/>
      <c r="AM11" s="319">
        <f t="shared" si="1"/>
        <v>0</v>
      </c>
      <c r="AN11" s="175"/>
      <c r="AO11" s="267"/>
      <c r="AP11" s="265"/>
      <c r="AQ11" s="265"/>
      <c r="AR11" s="265"/>
      <c r="AS11" s="320">
        <f t="shared" si="2"/>
        <v>0</v>
      </c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</row>
    <row r="12" spans="1:65">
      <c r="A12" s="250"/>
      <c r="B12" s="268"/>
      <c r="C12" s="252"/>
      <c r="D12" s="252"/>
      <c r="E12" s="252"/>
      <c r="F12" s="252"/>
      <c r="G12" s="253"/>
      <c r="H12" s="253"/>
      <c r="I12" s="254"/>
      <c r="J12" s="254"/>
      <c r="K12" s="255"/>
      <c r="L12" s="255"/>
      <c r="M12" s="256"/>
      <c r="N12" s="257"/>
      <c r="O12" s="258"/>
      <c r="P12" s="259"/>
      <c r="Q12" s="252"/>
      <c r="R12" s="260"/>
      <c r="S12" s="252"/>
      <c r="T12" s="261"/>
      <c r="U12" s="175"/>
      <c r="V12" s="262"/>
      <c r="W12" s="263"/>
      <c r="X12" s="263"/>
      <c r="Y12" s="176"/>
      <c r="Z12" s="176"/>
      <c r="AA12" s="264"/>
      <c r="AB12" s="265"/>
      <c r="AC12" s="263"/>
      <c r="AD12" s="318">
        <f t="shared" si="0"/>
        <v>0</v>
      </c>
      <c r="AE12" s="175"/>
      <c r="AF12" s="266"/>
      <c r="AG12" s="263"/>
      <c r="AH12" s="263"/>
      <c r="AI12" s="176"/>
      <c r="AJ12" s="176"/>
      <c r="AK12" s="265"/>
      <c r="AL12" s="265"/>
      <c r="AM12" s="319">
        <f t="shared" si="1"/>
        <v>0</v>
      </c>
      <c r="AN12" s="175"/>
      <c r="AO12" s="267"/>
      <c r="AP12" s="265"/>
      <c r="AQ12" s="265"/>
      <c r="AR12" s="265"/>
      <c r="AS12" s="320">
        <f t="shared" si="2"/>
        <v>0</v>
      </c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</row>
    <row r="13" spans="1:65">
      <c r="A13" s="250"/>
      <c r="B13" s="268"/>
      <c r="C13" s="252"/>
      <c r="D13" s="252"/>
      <c r="E13" s="252"/>
      <c r="F13" s="252"/>
      <c r="G13" s="253"/>
      <c r="H13" s="253"/>
      <c r="I13" s="254"/>
      <c r="J13" s="254"/>
      <c r="K13" s="255"/>
      <c r="L13" s="255"/>
      <c r="M13" s="256"/>
      <c r="N13" s="257"/>
      <c r="O13" s="258"/>
      <c r="P13" s="259"/>
      <c r="Q13" s="252"/>
      <c r="R13" s="260"/>
      <c r="S13" s="252"/>
      <c r="T13" s="261"/>
      <c r="U13" s="175"/>
      <c r="V13" s="262"/>
      <c r="W13" s="263"/>
      <c r="X13" s="263"/>
      <c r="Y13" s="176"/>
      <c r="Z13" s="176"/>
      <c r="AA13" s="264"/>
      <c r="AB13" s="265"/>
      <c r="AC13" s="263"/>
      <c r="AD13" s="318">
        <f t="shared" si="0"/>
        <v>0</v>
      </c>
      <c r="AE13" s="175"/>
      <c r="AF13" s="266"/>
      <c r="AG13" s="263"/>
      <c r="AH13" s="263"/>
      <c r="AI13" s="176"/>
      <c r="AJ13" s="176"/>
      <c r="AK13" s="265"/>
      <c r="AL13" s="265"/>
      <c r="AM13" s="319">
        <f>SUM(AF13:AL13)</f>
        <v>0</v>
      </c>
      <c r="AN13" s="175"/>
      <c r="AO13" s="267"/>
      <c r="AP13" s="265"/>
      <c r="AQ13" s="265"/>
      <c r="AR13" s="265"/>
      <c r="AS13" s="320">
        <f t="shared" si="2"/>
        <v>0</v>
      </c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</row>
    <row r="14" spans="1:65">
      <c r="A14" s="250"/>
      <c r="B14" s="268"/>
      <c r="C14" s="252"/>
      <c r="D14" s="252"/>
      <c r="E14" s="252"/>
      <c r="F14" s="252"/>
      <c r="G14" s="253"/>
      <c r="H14" s="253"/>
      <c r="I14" s="254"/>
      <c r="J14" s="254"/>
      <c r="K14" s="255"/>
      <c r="L14" s="255"/>
      <c r="M14" s="256"/>
      <c r="N14" s="257"/>
      <c r="O14" s="258"/>
      <c r="P14" s="259"/>
      <c r="Q14" s="252"/>
      <c r="R14" s="260"/>
      <c r="S14" s="252"/>
      <c r="T14" s="261"/>
      <c r="U14" s="175"/>
      <c r="V14" s="262"/>
      <c r="W14" s="263"/>
      <c r="X14" s="263"/>
      <c r="Y14" s="176"/>
      <c r="Z14" s="176"/>
      <c r="AA14" s="264"/>
      <c r="AB14" s="265"/>
      <c r="AC14" s="263"/>
      <c r="AD14" s="318">
        <f t="shared" si="0"/>
        <v>0</v>
      </c>
      <c r="AE14" s="175"/>
      <c r="AF14" s="266"/>
      <c r="AG14" s="263"/>
      <c r="AH14" s="263"/>
      <c r="AI14" s="176"/>
      <c r="AJ14" s="176"/>
      <c r="AK14" s="265"/>
      <c r="AL14" s="265"/>
      <c r="AM14" s="319">
        <f>SUM(AF14:AL14)</f>
        <v>0</v>
      </c>
      <c r="AN14" s="175"/>
      <c r="AO14" s="267"/>
      <c r="AP14" s="265"/>
      <c r="AQ14" s="265"/>
      <c r="AR14" s="265"/>
      <c r="AS14" s="320">
        <f t="shared" si="2"/>
        <v>0</v>
      </c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</row>
    <row r="15" spans="1:65">
      <c r="A15" s="250"/>
      <c r="B15" s="268"/>
      <c r="C15" s="252"/>
      <c r="D15" s="252"/>
      <c r="E15" s="252"/>
      <c r="F15" s="252"/>
      <c r="G15" s="253"/>
      <c r="H15" s="253"/>
      <c r="I15" s="254"/>
      <c r="J15" s="254"/>
      <c r="K15" s="255"/>
      <c r="L15" s="255"/>
      <c r="M15" s="256"/>
      <c r="N15" s="257"/>
      <c r="O15" s="258"/>
      <c r="P15" s="259"/>
      <c r="Q15" s="252"/>
      <c r="R15" s="260"/>
      <c r="S15" s="252"/>
      <c r="T15" s="261"/>
      <c r="U15" s="175"/>
      <c r="V15" s="262"/>
      <c r="W15" s="263"/>
      <c r="X15" s="263"/>
      <c r="Y15" s="176"/>
      <c r="Z15" s="176"/>
      <c r="AA15" s="264"/>
      <c r="AB15" s="265"/>
      <c r="AC15" s="263"/>
      <c r="AD15" s="318">
        <f t="shared" si="0"/>
        <v>0</v>
      </c>
      <c r="AE15" s="175"/>
      <c r="AF15" s="266"/>
      <c r="AG15" s="263"/>
      <c r="AH15" s="263"/>
      <c r="AI15" s="176"/>
      <c r="AJ15" s="176"/>
      <c r="AK15" s="265"/>
      <c r="AL15" s="265"/>
      <c r="AM15" s="319">
        <f t="shared" si="1"/>
        <v>0</v>
      </c>
      <c r="AN15" s="175"/>
      <c r="AO15" s="267"/>
      <c r="AP15" s="265"/>
      <c r="AQ15" s="265"/>
      <c r="AR15" s="265"/>
      <c r="AS15" s="320">
        <f t="shared" si="2"/>
        <v>0</v>
      </c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</row>
    <row r="16" spans="1:65">
      <c r="A16" s="250"/>
      <c r="B16" s="268"/>
      <c r="C16" s="252"/>
      <c r="D16" s="252"/>
      <c r="E16" s="252"/>
      <c r="F16" s="252"/>
      <c r="G16" s="253"/>
      <c r="H16" s="253"/>
      <c r="I16" s="254"/>
      <c r="J16" s="254"/>
      <c r="K16" s="255"/>
      <c r="L16" s="255"/>
      <c r="M16" s="256"/>
      <c r="N16" s="257"/>
      <c r="O16" s="258"/>
      <c r="P16" s="259"/>
      <c r="Q16" s="252"/>
      <c r="R16" s="260"/>
      <c r="S16" s="252"/>
      <c r="T16" s="261"/>
      <c r="U16" s="175"/>
      <c r="V16" s="262"/>
      <c r="W16" s="263"/>
      <c r="X16" s="263"/>
      <c r="Y16" s="176"/>
      <c r="Z16" s="176"/>
      <c r="AA16" s="264"/>
      <c r="AB16" s="265"/>
      <c r="AC16" s="263"/>
      <c r="AD16" s="318">
        <f t="shared" si="0"/>
        <v>0</v>
      </c>
      <c r="AE16" s="175"/>
      <c r="AF16" s="266"/>
      <c r="AG16" s="263"/>
      <c r="AH16" s="263"/>
      <c r="AI16" s="176"/>
      <c r="AJ16" s="176"/>
      <c r="AK16" s="265"/>
      <c r="AL16" s="265"/>
      <c r="AM16" s="319">
        <f t="shared" si="1"/>
        <v>0</v>
      </c>
      <c r="AN16" s="175"/>
      <c r="AO16" s="267"/>
      <c r="AP16" s="265"/>
      <c r="AQ16" s="265"/>
      <c r="AR16" s="265"/>
      <c r="AS16" s="320">
        <f>SUM(AO16:AR16)</f>
        <v>0</v>
      </c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</row>
    <row r="17" spans="1:65">
      <c r="A17" s="269"/>
      <c r="B17" s="270"/>
      <c r="C17" s="252"/>
      <c r="D17" s="252"/>
      <c r="E17" s="252"/>
      <c r="F17" s="252"/>
      <c r="G17" s="271"/>
      <c r="H17" s="271"/>
      <c r="I17" s="252"/>
      <c r="J17" s="252"/>
      <c r="K17" s="255"/>
      <c r="L17" s="255"/>
      <c r="M17" s="256"/>
      <c r="N17" s="257"/>
      <c r="O17" s="258"/>
      <c r="P17" s="259"/>
      <c r="Q17" s="252"/>
      <c r="R17" s="260"/>
      <c r="S17" s="252"/>
      <c r="T17" s="261"/>
      <c r="U17" s="175"/>
      <c r="V17" s="262"/>
      <c r="W17" s="263"/>
      <c r="X17" s="263"/>
      <c r="Y17" s="176"/>
      <c r="Z17" s="176"/>
      <c r="AA17" s="264"/>
      <c r="AB17" s="265"/>
      <c r="AC17" s="263"/>
      <c r="AD17" s="318">
        <f t="shared" si="0"/>
        <v>0</v>
      </c>
      <c r="AE17" s="175"/>
      <c r="AF17" s="266"/>
      <c r="AG17" s="263"/>
      <c r="AH17" s="263"/>
      <c r="AI17" s="176"/>
      <c r="AJ17" s="176"/>
      <c r="AK17" s="265"/>
      <c r="AL17" s="265"/>
      <c r="AM17" s="319">
        <f t="shared" si="1"/>
        <v>0</v>
      </c>
      <c r="AN17" s="175"/>
      <c r="AO17" s="267"/>
      <c r="AP17" s="265"/>
      <c r="AQ17" s="265"/>
      <c r="AR17" s="265"/>
      <c r="AS17" s="320">
        <f t="shared" si="2"/>
        <v>0</v>
      </c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</row>
    <row r="18" spans="1:65">
      <c r="A18" s="269"/>
      <c r="B18" s="272"/>
      <c r="C18" s="252"/>
      <c r="D18" s="252"/>
      <c r="E18" s="252"/>
      <c r="F18" s="252"/>
      <c r="G18" s="271"/>
      <c r="H18" s="271"/>
      <c r="I18" s="252"/>
      <c r="J18" s="252"/>
      <c r="K18" s="273"/>
      <c r="L18" s="273"/>
      <c r="M18" s="274"/>
      <c r="N18" s="257"/>
      <c r="O18" s="257"/>
      <c r="P18" s="259"/>
      <c r="Q18" s="252"/>
      <c r="R18" s="260"/>
      <c r="S18" s="252"/>
      <c r="T18" s="261"/>
      <c r="U18" s="175"/>
      <c r="V18" s="262"/>
      <c r="W18" s="263"/>
      <c r="X18" s="263"/>
      <c r="Y18" s="176"/>
      <c r="Z18" s="176"/>
      <c r="AA18" s="264"/>
      <c r="AB18" s="265"/>
      <c r="AC18" s="263"/>
      <c r="AD18" s="318">
        <f t="shared" si="0"/>
        <v>0</v>
      </c>
      <c r="AE18" s="175"/>
      <c r="AF18" s="266"/>
      <c r="AG18" s="263"/>
      <c r="AH18" s="263"/>
      <c r="AI18" s="176"/>
      <c r="AJ18" s="176"/>
      <c r="AK18" s="265"/>
      <c r="AL18" s="265"/>
      <c r="AM18" s="319">
        <f t="shared" si="1"/>
        <v>0</v>
      </c>
      <c r="AN18" s="175"/>
      <c r="AO18" s="267"/>
      <c r="AP18" s="265"/>
      <c r="AQ18" s="265"/>
      <c r="AR18" s="265"/>
      <c r="AS18" s="320">
        <f t="shared" si="2"/>
        <v>0</v>
      </c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</row>
    <row r="19" spans="1:65">
      <c r="A19" s="269"/>
      <c r="B19" s="270"/>
      <c r="C19" s="252"/>
      <c r="D19" s="252"/>
      <c r="E19" s="252"/>
      <c r="F19" s="252"/>
      <c r="G19" s="252"/>
      <c r="H19" s="271"/>
      <c r="I19" s="252"/>
      <c r="J19" s="252"/>
      <c r="K19" s="273"/>
      <c r="L19" s="273"/>
      <c r="M19" s="274"/>
      <c r="N19" s="257"/>
      <c r="O19" s="257"/>
      <c r="P19" s="259"/>
      <c r="Q19" s="252"/>
      <c r="R19" s="260"/>
      <c r="S19" s="252"/>
      <c r="T19" s="261"/>
      <c r="U19" s="175"/>
      <c r="V19" s="262"/>
      <c r="W19" s="263"/>
      <c r="X19" s="263"/>
      <c r="Y19" s="176"/>
      <c r="Z19" s="176"/>
      <c r="AA19" s="264"/>
      <c r="AB19" s="265"/>
      <c r="AC19" s="263"/>
      <c r="AD19" s="318">
        <f t="shared" si="0"/>
        <v>0</v>
      </c>
      <c r="AE19" s="175"/>
      <c r="AF19" s="266"/>
      <c r="AG19" s="263"/>
      <c r="AH19" s="263"/>
      <c r="AI19" s="176"/>
      <c r="AJ19" s="176"/>
      <c r="AK19" s="265"/>
      <c r="AL19" s="265"/>
      <c r="AM19" s="319">
        <f t="shared" si="1"/>
        <v>0</v>
      </c>
      <c r="AN19" s="175"/>
      <c r="AO19" s="267"/>
      <c r="AP19" s="265"/>
      <c r="AQ19" s="265"/>
      <c r="AR19" s="265"/>
      <c r="AS19" s="320">
        <f t="shared" si="2"/>
        <v>0</v>
      </c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</row>
    <row r="20" spans="1:65">
      <c r="A20" s="269"/>
      <c r="B20" s="270"/>
      <c r="C20" s="252"/>
      <c r="D20" s="252"/>
      <c r="E20" s="252"/>
      <c r="F20" s="252"/>
      <c r="G20" s="253"/>
      <c r="H20" s="253"/>
      <c r="I20" s="252"/>
      <c r="J20" s="252"/>
      <c r="K20" s="255"/>
      <c r="L20" s="255"/>
      <c r="M20" s="275"/>
      <c r="N20" s="257"/>
      <c r="O20" s="257"/>
      <c r="P20" s="259"/>
      <c r="Q20" s="252"/>
      <c r="R20" s="260"/>
      <c r="S20" s="252"/>
      <c r="T20" s="276"/>
      <c r="U20" s="175"/>
      <c r="V20" s="262"/>
      <c r="W20" s="263"/>
      <c r="X20" s="263"/>
      <c r="Y20" s="176"/>
      <c r="Z20" s="176"/>
      <c r="AA20" s="264"/>
      <c r="AB20" s="265"/>
      <c r="AC20" s="263"/>
      <c r="AD20" s="318">
        <f t="shared" si="0"/>
        <v>0</v>
      </c>
      <c r="AE20" s="175"/>
      <c r="AF20" s="266"/>
      <c r="AG20" s="263"/>
      <c r="AH20" s="263"/>
      <c r="AI20" s="176"/>
      <c r="AJ20" s="176"/>
      <c r="AK20" s="265"/>
      <c r="AL20" s="265"/>
      <c r="AM20" s="319">
        <f t="shared" si="1"/>
        <v>0</v>
      </c>
      <c r="AN20" s="175"/>
      <c r="AO20" s="267"/>
      <c r="AP20" s="265"/>
      <c r="AQ20" s="265"/>
      <c r="AR20" s="265"/>
      <c r="AS20" s="320">
        <f t="shared" si="2"/>
        <v>0</v>
      </c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</row>
    <row r="21" spans="1:65" ht="15.75" customHeight="1">
      <c r="A21" s="269"/>
      <c r="B21" s="270"/>
      <c r="C21" s="252"/>
      <c r="D21" s="252"/>
      <c r="E21" s="252"/>
      <c r="F21" s="252"/>
      <c r="G21" s="253"/>
      <c r="H21" s="253"/>
      <c r="I21" s="252"/>
      <c r="J21" s="252"/>
      <c r="K21" s="255"/>
      <c r="L21" s="255"/>
      <c r="M21" s="275"/>
      <c r="N21" s="257"/>
      <c r="O21" s="257"/>
      <c r="P21" s="259"/>
      <c r="Q21" s="252"/>
      <c r="R21" s="260"/>
      <c r="S21" s="252"/>
      <c r="T21" s="276"/>
      <c r="U21" s="175"/>
      <c r="V21" s="262"/>
      <c r="W21" s="263"/>
      <c r="X21" s="263"/>
      <c r="Y21" s="176"/>
      <c r="Z21" s="176"/>
      <c r="AA21" s="264"/>
      <c r="AB21" s="265"/>
      <c r="AC21" s="263"/>
      <c r="AD21" s="318">
        <f t="shared" si="0"/>
        <v>0</v>
      </c>
      <c r="AE21" s="175"/>
      <c r="AF21" s="266"/>
      <c r="AG21" s="263"/>
      <c r="AH21" s="263"/>
      <c r="AI21" s="176"/>
      <c r="AJ21" s="176"/>
      <c r="AK21" s="265"/>
      <c r="AL21" s="265"/>
      <c r="AM21" s="319">
        <f t="shared" si="1"/>
        <v>0</v>
      </c>
      <c r="AN21" s="175"/>
      <c r="AO21" s="267"/>
      <c r="AP21" s="265"/>
      <c r="AQ21" s="265"/>
      <c r="AR21" s="265"/>
      <c r="AS21" s="320">
        <f t="shared" si="2"/>
        <v>0</v>
      </c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</row>
    <row r="22" spans="1:65" ht="15.75" customHeight="1">
      <c r="A22" s="277" t="s">
        <v>31</v>
      </c>
      <c r="B22" s="278"/>
      <c r="C22" s="279"/>
      <c r="D22" s="280"/>
      <c r="E22" s="280"/>
      <c r="F22" s="281"/>
      <c r="G22" s="282"/>
      <c r="H22" s="282"/>
      <c r="I22" s="283"/>
      <c r="J22" s="283"/>
      <c r="K22" s="283"/>
      <c r="L22" s="284"/>
      <c r="M22" s="285">
        <f>SUM(M6:M21)</f>
        <v>0</v>
      </c>
      <c r="N22" s="286"/>
      <c r="O22" s="287"/>
      <c r="P22" s="288"/>
      <c r="Q22" s="278"/>
      <c r="R22" s="289"/>
      <c r="S22" s="278"/>
      <c r="T22" s="290"/>
      <c r="U22" s="175"/>
      <c r="V22" s="291">
        <f t="shared" ref="V22:AB22" si="3">SUM(V6:V21)</f>
        <v>0</v>
      </c>
      <c r="W22" s="292">
        <f t="shared" si="3"/>
        <v>0</v>
      </c>
      <c r="X22" s="292">
        <f t="shared" si="3"/>
        <v>0</v>
      </c>
      <c r="Y22" s="292">
        <f t="shared" si="3"/>
        <v>0</v>
      </c>
      <c r="Z22" s="292">
        <f t="shared" si="3"/>
        <v>0</v>
      </c>
      <c r="AA22" s="292">
        <f t="shared" si="3"/>
        <v>0</v>
      </c>
      <c r="AB22" s="292">
        <f t="shared" si="3"/>
        <v>0</v>
      </c>
      <c r="AC22" s="292">
        <f t="shared" ref="AC22:AD22" si="4">SUM(AC6:AC21)</f>
        <v>0</v>
      </c>
      <c r="AD22" s="293">
        <f t="shared" si="4"/>
        <v>0</v>
      </c>
      <c r="AE22" s="175"/>
      <c r="AF22" s="294">
        <f t="shared" ref="AF22:AK22" si="5">SUM(AF6:AF21)</f>
        <v>0</v>
      </c>
      <c r="AG22" s="295">
        <f t="shared" si="5"/>
        <v>0</v>
      </c>
      <c r="AH22" s="295">
        <f t="shared" si="5"/>
        <v>0</v>
      </c>
      <c r="AI22" s="295">
        <f t="shared" si="5"/>
        <v>0</v>
      </c>
      <c r="AJ22" s="295">
        <f t="shared" si="5"/>
        <v>0</v>
      </c>
      <c r="AK22" s="295">
        <f t="shared" si="5"/>
        <v>0</v>
      </c>
      <c r="AL22" s="295">
        <f t="shared" ref="AL22:AM22" si="6">SUM(AL6:AL21)</f>
        <v>0</v>
      </c>
      <c r="AM22" s="296">
        <f t="shared" si="6"/>
        <v>0</v>
      </c>
      <c r="AN22" s="175"/>
      <c r="AO22" s="297">
        <f t="shared" ref="AO22:AS22" si="7">SUM(AO6:AO21)</f>
        <v>0</v>
      </c>
      <c r="AP22" s="298">
        <f t="shared" si="7"/>
        <v>0</v>
      </c>
      <c r="AQ22" s="298">
        <f t="shared" si="7"/>
        <v>0</v>
      </c>
      <c r="AR22" s="298">
        <f t="shared" si="7"/>
        <v>0</v>
      </c>
      <c r="AS22" s="299">
        <f t="shared" si="7"/>
        <v>0</v>
      </c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</row>
    <row r="23" spans="1:65" ht="15.75" customHeight="1">
      <c r="A23" s="300" t="s">
        <v>158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301"/>
      <c r="X23" s="301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</row>
    <row r="24" spans="1:65" ht="15.7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</row>
    <row r="25" spans="1:65" ht="15.75" customHeight="1">
      <c r="A25" s="302" t="s">
        <v>44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</row>
    <row r="26" spans="1:65" ht="15" customHeight="1">
      <c r="A26" s="303" t="s">
        <v>4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</row>
    <row r="27" spans="1:65" ht="15" customHeight="1">
      <c r="A27" s="306" t="s">
        <v>45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307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</row>
    <row r="28" spans="1:65" ht="24" customHeight="1">
      <c r="A28" s="306" t="s">
        <v>46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307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</row>
    <row r="29" spans="1:65" ht="15" customHeight="1">
      <c r="A29" s="306" t="s">
        <v>47</v>
      </c>
      <c r="B29" s="186"/>
      <c r="C29" s="186"/>
      <c r="D29" s="186"/>
      <c r="E29" s="186"/>
      <c r="F29" s="186"/>
      <c r="G29" s="186"/>
      <c r="H29" s="186"/>
      <c r="I29" s="186"/>
      <c r="J29" s="186"/>
      <c r="K29" s="307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</row>
    <row r="30" spans="1:65" ht="15" customHeight="1">
      <c r="A30" s="306" t="s">
        <v>48</v>
      </c>
      <c r="B30" s="186"/>
      <c r="C30" s="186"/>
      <c r="D30" s="186"/>
      <c r="E30" s="186"/>
      <c r="F30" s="186"/>
      <c r="G30" s="186"/>
      <c r="H30" s="186"/>
      <c r="I30" s="186"/>
      <c r="J30" s="186"/>
      <c r="K30" s="307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</row>
    <row r="31" spans="1:65" ht="15" customHeight="1">
      <c r="A31" s="306" t="s">
        <v>49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307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</row>
    <row r="32" spans="1:65" ht="15" customHeight="1">
      <c r="A32" s="306" t="s">
        <v>50</v>
      </c>
      <c r="B32" s="186"/>
      <c r="C32" s="186"/>
      <c r="D32" s="186"/>
      <c r="E32" s="186"/>
      <c r="F32" s="186"/>
      <c r="G32" s="186"/>
      <c r="H32" s="186"/>
      <c r="I32" s="186"/>
      <c r="J32" s="186"/>
      <c r="K32" s="307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</row>
    <row r="33" spans="1:65" ht="15" customHeight="1">
      <c r="A33" s="306" t="s">
        <v>51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307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</row>
    <row r="34" spans="1:65" ht="15" customHeight="1">
      <c r="A34" s="306" t="s">
        <v>52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307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</row>
    <row r="35" spans="1:65" ht="25.5" customHeight="1">
      <c r="A35" s="306" t="s">
        <v>53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307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</row>
    <row r="36" spans="1:65" ht="15" customHeight="1">
      <c r="A36" s="306" t="s">
        <v>54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307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</row>
    <row r="37" spans="1:65" ht="15" customHeight="1">
      <c r="A37" s="306" t="s">
        <v>55</v>
      </c>
      <c r="B37" s="186"/>
      <c r="C37" s="186"/>
      <c r="D37" s="186"/>
      <c r="E37" s="186"/>
      <c r="F37" s="186"/>
      <c r="G37" s="186"/>
      <c r="H37" s="186"/>
      <c r="I37" s="186"/>
      <c r="J37" s="186"/>
      <c r="K37" s="307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</row>
    <row r="38" spans="1:65" ht="15" customHeight="1">
      <c r="A38" s="308" t="s">
        <v>56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10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</row>
    <row r="39" spans="1:65" ht="15" customHeight="1">
      <c r="A39" s="306" t="s">
        <v>57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307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</row>
    <row r="40" spans="1:65" ht="15" customHeight="1">
      <c r="A40" s="306" t="s">
        <v>58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307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</row>
    <row r="41" spans="1:65" ht="15" customHeight="1">
      <c r="A41" s="308" t="s">
        <v>59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10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</row>
    <row r="42" spans="1:65" ht="23.25" customHeight="1">
      <c r="A42" s="306" t="s">
        <v>60</v>
      </c>
      <c r="B42" s="186"/>
      <c r="C42" s="186"/>
      <c r="D42" s="186"/>
      <c r="E42" s="186"/>
      <c r="F42" s="186"/>
      <c r="G42" s="186"/>
      <c r="H42" s="186"/>
      <c r="I42" s="186"/>
      <c r="J42" s="186"/>
      <c r="K42" s="307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</row>
    <row r="43" spans="1:65" ht="15" customHeight="1">
      <c r="A43" s="306" t="s">
        <v>61</v>
      </c>
      <c r="B43" s="186"/>
      <c r="C43" s="186"/>
      <c r="D43" s="186"/>
      <c r="E43" s="186"/>
      <c r="F43" s="186"/>
      <c r="G43" s="186"/>
      <c r="H43" s="186"/>
      <c r="I43" s="186"/>
      <c r="J43" s="186"/>
      <c r="K43" s="307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</row>
    <row r="44" spans="1:65" ht="32.25" customHeight="1">
      <c r="A44" s="311" t="s">
        <v>153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307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</row>
    <row r="45" spans="1:65" ht="15" customHeight="1">
      <c r="A45" s="308" t="s">
        <v>7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10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</row>
    <row r="46" spans="1:65" ht="15" customHeight="1">
      <c r="A46" s="311" t="s">
        <v>149</v>
      </c>
      <c r="B46" s="186"/>
      <c r="C46" s="186"/>
      <c r="D46" s="186"/>
      <c r="E46" s="186"/>
      <c r="F46" s="186"/>
      <c r="G46" s="186"/>
      <c r="H46" s="186"/>
      <c r="I46" s="186"/>
      <c r="J46" s="186"/>
      <c r="K46" s="307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</row>
    <row r="47" spans="1:65" ht="15" customHeight="1">
      <c r="A47" s="308" t="s">
        <v>8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10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</row>
    <row r="48" spans="1:65" ht="15.75" customHeight="1">
      <c r="A48" s="312" t="s">
        <v>62</v>
      </c>
      <c r="B48" s="186"/>
      <c r="C48" s="186"/>
      <c r="D48" s="186"/>
      <c r="E48" s="186"/>
      <c r="F48" s="186"/>
      <c r="G48" s="186"/>
      <c r="H48" s="186"/>
      <c r="I48" s="186"/>
      <c r="J48" s="186"/>
      <c r="K48" s="307"/>
      <c r="L48" s="313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314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314"/>
      <c r="AO48" s="186"/>
      <c r="AP48" s="186"/>
      <c r="AQ48" s="186"/>
      <c r="AR48" s="186"/>
      <c r="AS48" s="186"/>
      <c r="AT48" s="186"/>
      <c r="AU48" s="313"/>
      <c r="AV48" s="186"/>
      <c r="AW48" s="186"/>
      <c r="AX48" s="186"/>
      <c r="AY48" s="186"/>
      <c r="AZ48" s="186"/>
      <c r="BA48" s="186"/>
      <c r="BB48" s="186"/>
      <c r="BC48" s="186"/>
      <c r="BD48" s="186"/>
      <c r="BE48" s="314"/>
      <c r="BF48" s="186"/>
      <c r="BG48" s="186"/>
      <c r="BH48" s="186"/>
      <c r="BI48" s="186"/>
      <c r="BJ48" s="186"/>
      <c r="BK48" s="186"/>
      <c r="BL48" s="186"/>
      <c r="BM48" s="186"/>
    </row>
    <row r="49" spans="1:65" ht="15" customHeight="1">
      <c r="A49" s="308" t="s">
        <v>63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10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</row>
    <row r="50" spans="1:65" ht="15" customHeight="1">
      <c r="A50" s="315" t="s">
        <v>148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7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</row>
    <row r="51" spans="1:65" ht="15.7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</row>
    <row r="52" spans="1:65" ht="15.7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</row>
    <row r="53" spans="1:65" ht="15.7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</row>
    <row r="54" spans="1:65" ht="12.7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</row>
    <row r="55" spans="1:65" ht="15.7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</row>
    <row r="56" spans="1:65" ht="24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</row>
    <row r="57" spans="1:65" ht="24.7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</row>
    <row r="58" spans="1:65" ht="25.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</row>
    <row r="59" spans="1:65" ht="25.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</row>
    <row r="60" spans="1:65" ht="15.75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</row>
    <row r="61" spans="1:65" ht="15.7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</row>
    <row r="62" spans="1:65" ht="15.7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</row>
    <row r="63" spans="1:65" ht="15.75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</row>
    <row r="64" spans="1:65" ht="15.7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</row>
    <row r="65" spans="1:65" ht="15.7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</row>
    <row r="66" spans="1:65" ht="15.75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</row>
    <row r="67" spans="1:65" ht="15.7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</row>
    <row r="68" spans="1:65" ht="15.75" customHeigh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</row>
    <row r="69" spans="1:65" ht="15.75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</row>
    <row r="70" spans="1:65" ht="15.75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</row>
    <row r="71" spans="1:65" ht="15.75" customHeigh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</row>
    <row r="72" spans="1:65" ht="15.75" customHeigh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</row>
    <row r="73" spans="1:65" ht="15.7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</row>
    <row r="74" spans="1:65" ht="15.75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</row>
    <row r="75" spans="1:65" ht="15.7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</row>
    <row r="76" spans="1:65" ht="15.7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</row>
    <row r="77" spans="1:65" ht="15.7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</row>
    <row r="78" spans="1:65" ht="15.7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</row>
    <row r="79" spans="1:65" ht="15.7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</row>
    <row r="80" spans="1:65" ht="15.7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</row>
    <row r="81" spans="1:65" ht="15.7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</row>
    <row r="82" spans="1:65" ht="15.7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</row>
    <row r="83" spans="1:65" ht="15.7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</row>
    <row r="84" spans="1:65" ht="15.7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</row>
    <row r="85" spans="1:65" ht="15.7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</row>
    <row r="86" spans="1:65" ht="15.7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</row>
    <row r="87" spans="1:65" ht="15.7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</row>
    <row r="88" spans="1:65" ht="15.7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</row>
    <row r="89" spans="1:65" ht="15.7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</row>
    <row r="90" spans="1:65" ht="15.75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</row>
    <row r="91" spans="1:65" ht="15.75" customHeigh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</row>
    <row r="92" spans="1:65" ht="15.75" customHeigh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</row>
    <row r="93" spans="1:65" ht="15.75" customHeigh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</row>
    <row r="94" spans="1:65" ht="15.75" customHeigh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</row>
    <row r="95" spans="1:65" ht="15.75" customHeigh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</row>
    <row r="96" spans="1:65" ht="15.75" customHeigh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</row>
    <row r="97" spans="1:65" ht="15.75" customHeigh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</row>
    <row r="98" spans="1:65" ht="15.75" customHeigh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</row>
    <row r="99" spans="1:65" ht="15.75" customHeigh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</row>
    <row r="100" spans="1:65" ht="15.7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</row>
    <row r="101" spans="1:65" ht="15.75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</row>
    <row r="102" spans="1:65" ht="15.75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</row>
    <row r="103" spans="1:65" ht="15.75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</row>
    <row r="104" spans="1:65" ht="15.75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</row>
    <row r="105" spans="1:65" ht="15.75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</row>
    <row r="106" spans="1:65" ht="15.75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</row>
    <row r="107" spans="1:65" ht="15.75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</row>
    <row r="108" spans="1:65" ht="15.75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</row>
    <row r="109" spans="1:65" ht="15.75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</row>
    <row r="110" spans="1:65" ht="15.7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</row>
    <row r="111" spans="1:65" ht="15.7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</row>
    <row r="112" spans="1:65" ht="15.7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</row>
    <row r="113" spans="1:65" ht="15.75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</row>
    <row r="114" spans="1:65" ht="15.75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</row>
    <row r="115" spans="1:65" ht="15.7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</row>
    <row r="116" spans="1:65" ht="15.75" customHeigh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</row>
    <row r="117" spans="1:65" ht="15.75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</row>
    <row r="118" spans="1:65" ht="15.75" customHeigh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</row>
    <row r="119" spans="1:65" ht="15.75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</row>
    <row r="120" spans="1:65" ht="15.7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</row>
    <row r="121" spans="1:65" ht="15.75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</row>
    <row r="122" spans="1:65" ht="15.75" customHeigh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</row>
    <row r="123" spans="1:65" ht="15.75" customHeigh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</row>
    <row r="124" spans="1:65" ht="15.75" customHeigh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</row>
    <row r="125" spans="1:65" ht="15.75" customHeigh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</row>
    <row r="126" spans="1:65" ht="15.75" customHeigh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</row>
    <row r="127" spans="1:65" ht="15.75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</row>
    <row r="128" spans="1:65" ht="15.75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</row>
    <row r="129" spans="1:65" ht="15.75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</row>
    <row r="130" spans="1:65" ht="15.75" customHeigh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</row>
    <row r="131" spans="1:65" ht="15.75" customHeigh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</row>
    <row r="132" spans="1:65" ht="15.75" customHeigh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</row>
    <row r="133" spans="1:65" ht="15.75" customHeigh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</row>
    <row r="134" spans="1:65" ht="15.75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</row>
    <row r="135" spans="1:65" ht="15.75" customHeigh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</row>
    <row r="136" spans="1:65" ht="15.75" customHeigh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</row>
    <row r="137" spans="1:65" ht="15.75" customHeigh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</row>
    <row r="138" spans="1:65" ht="15.75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</row>
    <row r="139" spans="1:65" ht="15.75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</row>
    <row r="140" spans="1:65" ht="15.75" customHeigh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</row>
    <row r="141" spans="1:65" ht="15.75" customHeigh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</row>
    <row r="142" spans="1:65" ht="15.75" customHeigh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</row>
    <row r="143" spans="1:65" ht="15.75" customHeigh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</row>
    <row r="144" spans="1:65" ht="15.75" customHeigh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</row>
    <row r="145" spans="1:65" ht="15.75" customHeigh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</row>
    <row r="146" spans="1:65" ht="15.75" customHeigh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</row>
    <row r="147" spans="1:65" ht="15.75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</row>
    <row r="148" spans="1:65" ht="15.75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</row>
    <row r="149" spans="1:65" ht="15.75" customHeigh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</row>
    <row r="150" spans="1:65" ht="15.75" customHeigh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</row>
    <row r="151" spans="1:65" ht="15.75" customHeigh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</row>
    <row r="152" spans="1:65" ht="15.75" customHeigh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</row>
    <row r="153" spans="1:65" ht="15.75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</row>
    <row r="154" spans="1:65" ht="15.75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</row>
    <row r="155" spans="1:65" ht="15.75" customHeigh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</row>
    <row r="156" spans="1:65" ht="15.75" customHeigh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</row>
    <row r="157" spans="1:65" ht="15.75" customHeigh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</row>
    <row r="158" spans="1:65" ht="15.75" customHeigh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</row>
    <row r="159" spans="1:65" ht="15.75" customHeight="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</row>
    <row r="160" spans="1:65" ht="15.75" customHeight="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</row>
    <row r="161" spans="1:65" ht="15.75" customHeight="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</row>
    <row r="162" spans="1:65" ht="15.75" customHeight="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</row>
    <row r="163" spans="1:65" ht="15.75" customHeight="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</row>
    <row r="164" spans="1:65" ht="15.75" customHeight="1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</row>
    <row r="165" spans="1:65" ht="15.75" customHeight="1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</row>
    <row r="166" spans="1:65" ht="15.75" customHeight="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</row>
    <row r="167" spans="1:65" ht="15.75" customHeight="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</row>
    <row r="168" spans="1:65" ht="15.75" customHeight="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</row>
    <row r="169" spans="1:65" ht="15.75" customHeight="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</row>
    <row r="170" spans="1:65" ht="15.75" customHeight="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</row>
    <row r="171" spans="1:65" ht="15.75" customHeight="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</row>
    <row r="172" spans="1:65" ht="15.75" customHeight="1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</row>
    <row r="173" spans="1:65" ht="15.75" customHeight="1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</row>
    <row r="174" spans="1:65" ht="15.75" customHeight="1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</row>
    <row r="175" spans="1:65" ht="15.75" customHeight="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</row>
    <row r="176" spans="1:65" ht="15.75" customHeight="1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</row>
    <row r="177" spans="1:65" ht="15.75" customHeight="1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</row>
    <row r="178" spans="1:65" ht="15.75" customHeight="1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</row>
    <row r="179" spans="1:65" ht="15.75" customHeight="1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</row>
    <row r="180" spans="1:65" ht="15.75" customHeight="1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</row>
    <row r="181" spans="1:65" ht="15.75" customHeight="1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</row>
    <row r="182" spans="1:65" ht="15.75" customHeight="1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</row>
    <row r="183" spans="1:65" ht="15.75" customHeight="1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</row>
    <row r="184" spans="1:65" ht="15.75" customHeight="1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</row>
    <row r="185" spans="1:65" ht="15.75" customHeight="1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</row>
    <row r="186" spans="1:65" ht="15.75" customHeight="1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</row>
    <row r="187" spans="1:65" ht="15.75" customHeight="1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</row>
    <row r="188" spans="1:65" ht="15.75" customHeight="1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</row>
    <row r="189" spans="1:65" ht="15.75" customHeight="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</row>
    <row r="190" spans="1:65" ht="15.75" customHeight="1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</row>
    <row r="191" spans="1:65" ht="15.75" customHeight="1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</row>
    <row r="192" spans="1:65" ht="15.75" customHeight="1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</row>
    <row r="193" spans="1:65" ht="15.75" customHeight="1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</row>
    <row r="194" spans="1:65" ht="15.75" customHeight="1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</row>
    <row r="195" spans="1:65" ht="15.75" customHeight="1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</row>
    <row r="196" spans="1:65" ht="15.75" customHeight="1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</row>
    <row r="197" spans="1:65" ht="15.75" customHeight="1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</row>
    <row r="198" spans="1:65" ht="15.75" customHeight="1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</row>
    <row r="199" spans="1:65" ht="15.75" customHeight="1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</row>
    <row r="200" spans="1:65" ht="15.75" customHeight="1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</row>
    <row r="201" spans="1:65" ht="15.75" customHeight="1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</row>
    <row r="202" spans="1:65" ht="15.75" customHeight="1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</row>
    <row r="203" spans="1:65" ht="15.75" customHeight="1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</row>
    <row r="204" spans="1:65" ht="15.75" customHeight="1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</row>
    <row r="205" spans="1:65" ht="15.75" customHeight="1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</row>
    <row r="206" spans="1:65" ht="15.75" customHeight="1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</row>
    <row r="207" spans="1:65" ht="15.75" customHeight="1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</row>
    <row r="208" spans="1:65" ht="15.75" customHeight="1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</row>
    <row r="209" spans="1:65" ht="15.75" customHeight="1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</row>
    <row r="210" spans="1:65" ht="15.75" customHeight="1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</row>
    <row r="211" spans="1:65" ht="15.75" customHeight="1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</row>
    <row r="212" spans="1:65" ht="15.75" customHeight="1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</row>
    <row r="213" spans="1:65" ht="15.75" customHeight="1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</row>
    <row r="214" spans="1:65" ht="15.75" customHeight="1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175"/>
    </row>
    <row r="215" spans="1:65" ht="15.75" customHeight="1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</row>
    <row r="216" spans="1:65" ht="15.75" customHeight="1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  <c r="BI216" s="175"/>
      <c r="BJ216" s="175"/>
      <c r="BK216" s="175"/>
      <c r="BL216" s="175"/>
      <c r="BM216" s="175"/>
    </row>
    <row r="217" spans="1:65" ht="15.75" customHeight="1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  <c r="BI217" s="175"/>
      <c r="BJ217" s="175"/>
      <c r="BK217" s="175"/>
      <c r="BL217" s="175"/>
      <c r="BM217" s="175"/>
    </row>
    <row r="218" spans="1:65" ht="15.75" customHeight="1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</row>
    <row r="219" spans="1:65" ht="15.75" customHeight="1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5"/>
      <c r="BM219" s="175"/>
    </row>
    <row r="220" spans="1:65" ht="15.75" customHeight="1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</row>
    <row r="221" spans="1:65" ht="15.75" customHeight="1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</row>
    <row r="222" spans="1:65" ht="15.75" customHeight="1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5"/>
    </row>
    <row r="223" spans="1:65" ht="15.75" customHeight="1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5"/>
    </row>
    <row r="224" spans="1:65" ht="15.75" customHeight="1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5"/>
      <c r="BL224" s="175"/>
      <c r="BM224" s="175"/>
    </row>
    <row r="225" spans="1:65" ht="15.75" customHeight="1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</row>
    <row r="226" spans="1:65" ht="15.75" customHeight="1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  <c r="BI226" s="175"/>
      <c r="BJ226" s="175"/>
      <c r="BK226" s="175"/>
      <c r="BL226" s="175"/>
      <c r="BM226" s="175"/>
    </row>
    <row r="227" spans="1:65" ht="15.75" customHeight="1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  <c r="BI227" s="175"/>
      <c r="BJ227" s="175"/>
      <c r="BK227" s="175"/>
      <c r="BL227" s="175"/>
      <c r="BM227" s="175"/>
    </row>
    <row r="228" spans="1:65" ht="15.75" customHeight="1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  <c r="BI228" s="175"/>
      <c r="BJ228" s="175"/>
      <c r="BK228" s="175"/>
      <c r="BL228" s="175"/>
      <c r="BM228" s="175"/>
    </row>
    <row r="229" spans="1:65" ht="15.75" customHeight="1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  <c r="BI229" s="175"/>
      <c r="BJ229" s="175"/>
      <c r="BK229" s="175"/>
      <c r="BL229" s="175"/>
      <c r="BM229" s="175"/>
    </row>
    <row r="230" spans="1:65" ht="15.75" customHeight="1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  <c r="BI230" s="175"/>
      <c r="BJ230" s="175"/>
      <c r="BK230" s="175"/>
      <c r="BL230" s="175"/>
      <c r="BM230" s="175"/>
    </row>
    <row r="231" spans="1:65" ht="15.75" customHeight="1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</row>
    <row r="232" spans="1:65" ht="15.75" customHeight="1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</row>
    <row r="233" spans="1:65" ht="15.75" customHeight="1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  <c r="BI233" s="175"/>
      <c r="BJ233" s="175"/>
      <c r="BK233" s="175"/>
      <c r="BL233" s="175"/>
      <c r="BM233" s="175"/>
    </row>
    <row r="234" spans="1:65" ht="15.75" customHeight="1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  <c r="BI234" s="175"/>
      <c r="BJ234" s="175"/>
      <c r="BK234" s="175"/>
      <c r="BL234" s="175"/>
      <c r="BM234" s="175"/>
    </row>
    <row r="235" spans="1:65" ht="15.75" customHeight="1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  <c r="BI235" s="175"/>
      <c r="BJ235" s="175"/>
      <c r="BK235" s="175"/>
      <c r="BL235" s="175"/>
      <c r="BM235" s="175"/>
    </row>
    <row r="236" spans="1:65" ht="15.75" customHeight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  <c r="BI236" s="175"/>
      <c r="BJ236" s="175"/>
      <c r="BK236" s="175"/>
      <c r="BL236" s="175"/>
      <c r="BM236" s="175"/>
    </row>
    <row r="237" spans="1:65" ht="15.75" customHeight="1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</row>
    <row r="238" spans="1:65" ht="15.75" customHeight="1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  <c r="BI238" s="175"/>
      <c r="BJ238" s="175"/>
      <c r="BK238" s="175"/>
      <c r="BL238" s="175"/>
      <c r="BM238" s="175"/>
    </row>
    <row r="239" spans="1:65" ht="15.75" customHeight="1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  <c r="BG239" s="175"/>
      <c r="BH239" s="175"/>
      <c r="BI239" s="175"/>
      <c r="BJ239" s="175"/>
      <c r="BK239" s="175"/>
      <c r="BL239" s="175"/>
      <c r="BM239" s="175"/>
    </row>
    <row r="240" spans="1:65" ht="15.75" customHeight="1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5"/>
    </row>
    <row r="241" spans="1:65" ht="15.75" customHeight="1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  <c r="BG241" s="175"/>
      <c r="BH241" s="175"/>
      <c r="BI241" s="175"/>
      <c r="BJ241" s="175"/>
      <c r="BK241" s="175"/>
      <c r="BL241" s="175"/>
      <c r="BM241" s="175"/>
    </row>
    <row r="242" spans="1:65" ht="15.75" customHeight="1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</row>
    <row r="243" spans="1:65" ht="15.75" customHeight="1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  <c r="BI243" s="175"/>
      <c r="BJ243" s="175"/>
      <c r="BK243" s="175"/>
      <c r="BL243" s="175"/>
      <c r="BM243" s="175"/>
    </row>
    <row r="244" spans="1:65" ht="15.75" customHeight="1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5"/>
      <c r="BI244" s="175"/>
      <c r="BJ244" s="175"/>
      <c r="BK244" s="175"/>
      <c r="BL244" s="175"/>
      <c r="BM244" s="175"/>
    </row>
    <row r="245" spans="1:65" ht="15.75" customHeight="1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  <c r="BG245" s="175"/>
      <c r="BH245" s="175"/>
      <c r="BI245" s="175"/>
      <c r="BJ245" s="175"/>
      <c r="BK245" s="175"/>
      <c r="BL245" s="175"/>
      <c r="BM245" s="175"/>
    </row>
    <row r="246" spans="1:65" ht="15.75" customHeight="1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175"/>
      <c r="BH246" s="175"/>
      <c r="BI246" s="175"/>
      <c r="BJ246" s="175"/>
      <c r="BK246" s="175"/>
      <c r="BL246" s="175"/>
      <c r="BM246" s="175"/>
    </row>
    <row r="247" spans="1:65" ht="15.75" customHeight="1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  <c r="BG247" s="175"/>
      <c r="BH247" s="175"/>
      <c r="BI247" s="175"/>
      <c r="BJ247" s="175"/>
      <c r="BK247" s="175"/>
      <c r="BL247" s="175"/>
      <c r="BM247" s="175"/>
    </row>
    <row r="248" spans="1:65" ht="15.75" customHeight="1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  <c r="BG248" s="175"/>
      <c r="BH248" s="175"/>
      <c r="BI248" s="175"/>
      <c r="BJ248" s="175"/>
      <c r="BK248" s="175"/>
      <c r="BL248" s="175"/>
      <c r="BM248" s="175"/>
    </row>
    <row r="249" spans="1:65" ht="15.75" customHeight="1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5"/>
      <c r="BG249" s="175"/>
      <c r="BH249" s="175"/>
      <c r="BI249" s="175"/>
      <c r="BJ249" s="175"/>
      <c r="BK249" s="175"/>
      <c r="BL249" s="175"/>
      <c r="BM249" s="175"/>
    </row>
    <row r="250" spans="1:65" ht="15.75" customHeight="1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  <c r="BG250" s="175"/>
      <c r="BH250" s="175"/>
      <c r="BI250" s="175"/>
      <c r="BJ250" s="175"/>
      <c r="BK250" s="175"/>
      <c r="BL250" s="175"/>
      <c r="BM250" s="175"/>
    </row>
    <row r="251" spans="1:65" ht="15.75" customHeight="1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  <c r="BG251" s="175"/>
      <c r="BH251" s="175"/>
      <c r="BI251" s="175"/>
      <c r="BJ251" s="175"/>
      <c r="BK251" s="175"/>
      <c r="BL251" s="175"/>
      <c r="BM251" s="175"/>
    </row>
    <row r="252" spans="1:65" ht="15.75" customHeight="1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  <c r="BI252" s="175"/>
      <c r="BJ252" s="175"/>
      <c r="BK252" s="175"/>
      <c r="BL252" s="175"/>
      <c r="BM252" s="175"/>
    </row>
    <row r="253" spans="1:65" ht="15.75" customHeight="1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  <c r="BI253" s="175"/>
      <c r="BJ253" s="175"/>
      <c r="BK253" s="175"/>
      <c r="BL253" s="175"/>
      <c r="BM253" s="175"/>
    </row>
    <row r="254" spans="1:65" ht="15.75" customHeight="1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5"/>
      <c r="BG254" s="175"/>
      <c r="BH254" s="175"/>
      <c r="BI254" s="175"/>
      <c r="BJ254" s="175"/>
      <c r="BK254" s="175"/>
      <c r="BL254" s="175"/>
      <c r="BM254" s="175"/>
    </row>
    <row r="255" spans="1:65" ht="15.75" customHeight="1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  <c r="BG255" s="175"/>
      <c r="BH255" s="175"/>
      <c r="BI255" s="175"/>
      <c r="BJ255" s="175"/>
      <c r="BK255" s="175"/>
      <c r="BL255" s="175"/>
      <c r="BM255" s="175"/>
    </row>
    <row r="256" spans="1:65" ht="15.75" customHeight="1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</row>
    <row r="257" spans="1:65" ht="15.75" customHeight="1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  <c r="BG257" s="175"/>
      <c r="BH257" s="175"/>
      <c r="BI257" s="175"/>
      <c r="BJ257" s="175"/>
      <c r="BK257" s="175"/>
      <c r="BL257" s="175"/>
      <c r="BM257" s="175"/>
    </row>
    <row r="258" spans="1:65" ht="15.75" customHeight="1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  <c r="BI258" s="175"/>
      <c r="BJ258" s="175"/>
      <c r="BK258" s="175"/>
      <c r="BL258" s="175"/>
      <c r="BM258" s="175"/>
    </row>
    <row r="259" spans="1:65" ht="15.75" customHeight="1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  <c r="BG259" s="175"/>
      <c r="BH259" s="175"/>
      <c r="BI259" s="175"/>
      <c r="BJ259" s="175"/>
      <c r="BK259" s="175"/>
      <c r="BL259" s="175"/>
      <c r="BM259" s="175"/>
    </row>
    <row r="260" spans="1:65" ht="15.75" customHeight="1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  <c r="BI260" s="175"/>
      <c r="BJ260" s="175"/>
      <c r="BK260" s="175"/>
      <c r="BL260" s="175"/>
      <c r="BM260" s="175"/>
    </row>
    <row r="261" spans="1:65" ht="15.75" customHeight="1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  <c r="BI261" s="175"/>
      <c r="BJ261" s="175"/>
      <c r="BK261" s="175"/>
      <c r="BL261" s="175"/>
      <c r="BM261" s="175"/>
    </row>
    <row r="262" spans="1:65" ht="15.75" customHeight="1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</row>
    <row r="263" spans="1:65" ht="15.75" customHeight="1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5"/>
      <c r="BM263" s="175"/>
    </row>
    <row r="264" spans="1:65" ht="15.75" customHeight="1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5"/>
      <c r="BJ264" s="175"/>
      <c r="BK264" s="175"/>
      <c r="BL264" s="175"/>
      <c r="BM264" s="175"/>
    </row>
    <row r="265" spans="1:65" ht="15.75" customHeight="1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</row>
    <row r="266" spans="1:65" ht="15.75" customHeight="1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</row>
    <row r="267" spans="1:65" ht="15.75" customHeight="1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</row>
    <row r="268" spans="1:65" ht="15.75" customHeight="1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  <c r="BG268" s="175"/>
      <c r="BH268" s="175"/>
      <c r="BI268" s="175"/>
      <c r="BJ268" s="175"/>
      <c r="BK268" s="175"/>
      <c r="BL268" s="175"/>
      <c r="BM268" s="175"/>
    </row>
    <row r="269" spans="1:65" ht="15.75" customHeight="1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  <c r="BG269" s="175"/>
      <c r="BH269" s="175"/>
      <c r="BI269" s="175"/>
      <c r="BJ269" s="175"/>
      <c r="BK269" s="175"/>
      <c r="BL269" s="175"/>
      <c r="BM269" s="175"/>
    </row>
    <row r="270" spans="1:65" ht="15.75" customHeight="1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  <c r="BI270" s="175"/>
      <c r="BJ270" s="175"/>
      <c r="BK270" s="175"/>
      <c r="BL270" s="175"/>
      <c r="BM270" s="175"/>
    </row>
    <row r="271" spans="1:65" ht="15.75" customHeight="1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  <c r="BG271" s="175"/>
      <c r="BH271" s="175"/>
      <c r="BI271" s="175"/>
      <c r="BJ271" s="175"/>
      <c r="BK271" s="175"/>
      <c r="BL271" s="175"/>
      <c r="BM271" s="175"/>
    </row>
    <row r="272" spans="1:65" ht="15.75" customHeight="1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  <c r="BI272" s="175"/>
      <c r="BJ272" s="175"/>
      <c r="BK272" s="175"/>
      <c r="BL272" s="175"/>
      <c r="BM272" s="175"/>
    </row>
    <row r="273" spans="1:65" ht="15.75" customHeight="1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L273" s="175"/>
      <c r="BM273" s="175"/>
    </row>
    <row r="274" spans="1:65" ht="15.75" customHeight="1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  <c r="BI274" s="175"/>
      <c r="BJ274" s="175"/>
      <c r="BK274" s="175"/>
      <c r="BL274" s="175"/>
      <c r="BM274" s="175"/>
    </row>
    <row r="275" spans="1:65" ht="15.75" customHeight="1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  <c r="BG275" s="175"/>
      <c r="BH275" s="175"/>
      <c r="BI275" s="175"/>
      <c r="BJ275" s="175"/>
      <c r="BK275" s="175"/>
      <c r="BL275" s="175"/>
      <c r="BM275" s="175"/>
    </row>
    <row r="276" spans="1:65" ht="15.75" customHeight="1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  <c r="BI276" s="175"/>
      <c r="BJ276" s="175"/>
      <c r="BK276" s="175"/>
      <c r="BL276" s="175"/>
      <c r="BM276" s="175"/>
    </row>
    <row r="277" spans="1:65" ht="15.75" customHeight="1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H277" s="175"/>
      <c r="BI277" s="175"/>
      <c r="BJ277" s="175"/>
      <c r="BK277" s="175"/>
      <c r="BL277" s="175"/>
      <c r="BM277" s="175"/>
    </row>
    <row r="278" spans="1:65" ht="15.75" customHeight="1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  <c r="BI278" s="175"/>
      <c r="BJ278" s="175"/>
      <c r="BK278" s="175"/>
      <c r="BL278" s="175"/>
      <c r="BM278" s="175"/>
    </row>
    <row r="279" spans="1:65" ht="15.75" customHeight="1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  <c r="BI279" s="175"/>
      <c r="BJ279" s="175"/>
      <c r="BK279" s="175"/>
      <c r="BL279" s="175"/>
      <c r="BM279" s="175"/>
    </row>
    <row r="280" spans="1:65" ht="15.75" customHeight="1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  <c r="BI280" s="175"/>
      <c r="BJ280" s="175"/>
      <c r="BK280" s="175"/>
      <c r="BL280" s="175"/>
      <c r="BM280" s="175"/>
    </row>
    <row r="281" spans="1:65" ht="15.75" customHeight="1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  <c r="BI281" s="175"/>
      <c r="BJ281" s="175"/>
      <c r="BK281" s="175"/>
      <c r="BL281" s="175"/>
      <c r="BM281" s="175"/>
    </row>
    <row r="282" spans="1:65" ht="15.75" customHeight="1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  <c r="BI282" s="175"/>
      <c r="BJ282" s="175"/>
      <c r="BK282" s="175"/>
      <c r="BL282" s="175"/>
      <c r="BM282" s="175"/>
    </row>
    <row r="283" spans="1:65" ht="15.75" customHeight="1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  <c r="BI283" s="175"/>
      <c r="BJ283" s="175"/>
      <c r="BK283" s="175"/>
      <c r="BL283" s="175"/>
      <c r="BM283" s="175"/>
    </row>
    <row r="284" spans="1:65" ht="15.75" customHeight="1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175"/>
    </row>
    <row r="285" spans="1:65" ht="15.75" customHeight="1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5"/>
      <c r="BG285" s="175"/>
      <c r="BH285" s="175"/>
      <c r="BI285" s="175"/>
      <c r="BJ285" s="175"/>
      <c r="BK285" s="175"/>
      <c r="BL285" s="175"/>
      <c r="BM285" s="175"/>
    </row>
    <row r="286" spans="1:65" ht="15.75" customHeight="1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  <c r="BI286" s="175"/>
      <c r="BJ286" s="175"/>
      <c r="BK286" s="175"/>
      <c r="BL286" s="175"/>
      <c r="BM286" s="175"/>
    </row>
    <row r="287" spans="1:65" ht="15.75" customHeight="1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</row>
    <row r="288" spans="1:65" ht="15.75" customHeight="1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  <c r="BI288" s="175"/>
      <c r="BJ288" s="175"/>
      <c r="BK288" s="175"/>
      <c r="BL288" s="175"/>
      <c r="BM288" s="175"/>
    </row>
    <row r="289" spans="1:65" ht="15.75" customHeight="1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  <c r="BI289" s="175"/>
      <c r="BJ289" s="175"/>
      <c r="BK289" s="175"/>
      <c r="BL289" s="175"/>
      <c r="BM289" s="175"/>
    </row>
    <row r="290" spans="1:65" ht="15.75" customHeight="1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  <c r="BI290" s="175"/>
      <c r="BJ290" s="175"/>
      <c r="BK290" s="175"/>
      <c r="BL290" s="175"/>
      <c r="BM290" s="175"/>
    </row>
    <row r="291" spans="1:65" ht="15.75" customHeight="1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  <c r="BI291" s="175"/>
      <c r="BJ291" s="175"/>
      <c r="BK291" s="175"/>
      <c r="BL291" s="175"/>
      <c r="BM291" s="175"/>
    </row>
    <row r="292" spans="1:65" ht="15.75" customHeight="1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  <c r="BG292" s="175"/>
      <c r="BH292" s="175"/>
      <c r="BI292" s="175"/>
      <c r="BJ292" s="175"/>
      <c r="BK292" s="175"/>
      <c r="BL292" s="175"/>
      <c r="BM292" s="175"/>
    </row>
    <row r="293" spans="1:65" ht="15.75" customHeight="1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</row>
    <row r="294" spans="1:65" ht="15.75" customHeight="1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  <c r="BG294" s="175"/>
      <c r="BH294" s="175"/>
      <c r="BI294" s="175"/>
      <c r="BJ294" s="175"/>
      <c r="BK294" s="175"/>
      <c r="BL294" s="175"/>
      <c r="BM294" s="175"/>
    </row>
    <row r="295" spans="1:65" ht="15.75" customHeight="1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  <c r="BI295" s="175"/>
      <c r="BJ295" s="175"/>
      <c r="BK295" s="175"/>
      <c r="BL295" s="175"/>
      <c r="BM295" s="175"/>
    </row>
    <row r="296" spans="1:65" ht="15.75" customHeight="1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  <c r="BI296" s="175"/>
      <c r="BJ296" s="175"/>
      <c r="BK296" s="175"/>
      <c r="BL296" s="175"/>
      <c r="BM296" s="175"/>
    </row>
    <row r="297" spans="1:65" ht="15.75" customHeight="1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5"/>
      <c r="BG297" s="175"/>
      <c r="BH297" s="175"/>
      <c r="BI297" s="175"/>
      <c r="BJ297" s="175"/>
      <c r="BK297" s="175"/>
      <c r="BL297" s="175"/>
      <c r="BM297" s="175"/>
    </row>
    <row r="298" spans="1:65" ht="15.75" customHeight="1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5"/>
      <c r="BG298" s="175"/>
      <c r="BH298" s="175"/>
      <c r="BI298" s="175"/>
      <c r="BJ298" s="175"/>
      <c r="BK298" s="175"/>
      <c r="BL298" s="175"/>
      <c r="BM298" s="175"/>
    </row>
    <row r="299" spans="1:65" ht="15.75" customHeight="1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5"/>
      <c r="BG299" s="175"/>
      <c r="BH299" s="175"/>
      <c r="BI299" s="175"/>
      <c r="BJ299" s="175"/>
      <c r="BK299" s="175"/>
      <c r="BL299" s="175"/>
      <c r="BM299" s="175"/>
    </row>
    <row r="300" spans="1:65" ht="15.75" customHeight="1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5"/>
      <c r="BG300" s="175"/>
      <c r="BH300" s="175"/>
      <c r="BI300" s="175"/>
      <c r="BJ300" s="175"/>
      <c r="BK300" s="175"/>
      <c r="BL300" s="175"/>
      <c r="BM300" s="175"/>
    </row>
    <row r="301" spans="1:65" ht="15.75" customHeight="1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5"/>
      <c r="BG301" s="175"/>
      <c r="BH301" s="175"/>
      <c r="BI301" s="175"/>
      <c r="BJ301" s="175"/>
      <c r="BK301" s="175"/>
      <c r="BL301" s="175"/>
      <c r="BM301" s="175"/>
    </row>
    <row r="302" spans="1:65" ht="15.75" customHeight="1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5"/>
      <c r="BG302" s="175"/>
      <c r="BH302" s="175"/>
      <c r="BI302" s="175"/>
      <c r="BJ302" s="175"/>
      <c r="BK302" s="175"/>
      <c r="BL302" s="175"/>
      <c r="BM302" s="175"/>
    </row>
    <row r="303" spans="1:65" ht="15.75" customHeight="1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  <c r="BG303" s="175"/>
      <c r="BH303" s="175"/>
      <c r="BI303" s="175"/>
      <c r="BJ303" s="175"/>
      <c r="BK303" s="175"/>
      <c r="BL303" s="175"/>
      <c r="BM303" s="175"/>
    </row>
    <row r="304" spans="1:65" ht="15.75" customHeight="1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5"/>
      <c r="BG304" s="175"/>
      <c r="BH304" s="175"/>
      <c r="BI304" s="175"/>
      <c r="BJ304" s="175"/>
      <c r="BK304" s="175"/>
      <c r="BL304" s="175"/>
      <c r="BM304" s="175"/>
    </row>
    <row r="305" spans="1:65" ht="15.75" customHeight="1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5"/>
      <c r="BG305" s="175"/>
      <c r="BH305" s="175"/>
      <c r="BI305" s="175"/>
      <c r="BJ305" s="175"/>
      <c r="BK305" s="175"/>
      <c r="BL305" s="175"/>
      <c r="BM305" s="175"/>
    </row>
    <row r="306" spans="1:65" ht="15.75" customHeight="1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  <c r="BG306" s="175"/>
      <c r="BH306" s="175"/>
      <c r="BI306" s="175"/>
      <c r="BJ306" s="175"/>
      <c r="BK306" s="175"/>
      <c r="BL306" s="175"/>
      <c r="BM306" s="175"/>
    </row>
    <row r="307" spans="1:65" ht="15.75" customHeight="1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  <c r="BI307" s="175"/>
      <c r="BJ307" s="175"/>
      <c r="BK307" s="175"/>
      <c r="BL307" s="175"/>
      <c r="BM307" s="175"/>
    </row>
    <row r="308" spans="1:65" ht="15.75" customHeight="1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5"/>
      <c r="BG308" s="175"/>
      <c r="BH308" s="175"/>
      <c r="BI308" s="175"/>
      <c r="BJ308" s="175"/>
      <c r="BK308" s="175"/>
      <c r="BL308" s="175"/>
      <c r="BM308" s="175"/>
    </row>
    <row r="309" spans="1:65" ht="15.75" customHeight="1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5"/>
      <c r="BG309" s="175"/>
      <c r="BH309" s="175"/>
      <c r="BI309" s="175"/>
      <c r="BJ309" s="175"/>
      <c r="BK309" s="175"/>
      <c r="BL309" s="175"/>
      <c r="BM309" s="175"/>
    </row>
    <row r="310" spans="1:65" ht="15.75" customHeight="1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5"/>
      <c r="BG310" s="175"/>
      <c r="BH310" s="175"/>
      <c r="BI310" s="175"/>
      <c r="BJ310" s="175"/>
      <c r="BK310" s="175"/>
      <c r="BL310" s="175"/>
      <c r="BM310" s="175"/>
    </row>
    <row r="311" spans="1:65" ht="15.75" customHeight="1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  <c r="BG311" s="175"/>
      <c r="BH311" s="175"/>
      <c r="BI311" s="175"/>
      <c r="BJ311" s="175"/>
      <c r="BK311" s="175"/>
      <c r="BL311" s="175"/>
      <c r="BM311" s="175"/>
    </row>
    <row r="312" spans="1:65" ht="15.75" customHeight="1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  <c r="BI312" s="175"/>
      <c r="BJ312" s="175"/>
      <c r="BK312" s="175"/>
      <c r="BL312" s="175"/>
      <c r="BM312" s="175"/>
    </row>
    <row r="313" spans="1:65" ht="15.75" customHeight="1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  <c r="BI313" s="175"/>
      <c r="BJ313" s="175"/>
      <c r="BK313" s="175"/>
      <c r="BL313" s="175"/>
      <c r="BM313" s="175"/>
    </row>
    <row r="314" spans="1:65" ht="15.75" customHeight="1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5"/>
    </row>
    <row r="315" spans="1:65" ht="15.75" customHeight="1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  <c r="BI315" s="175"/>
      <c r="BJ315" s="175"/>
      <c r="BK315" s="175"/>
      <c r="BL315" s="175"/>
      <c r="BM315" s="175"/>
    </row>
    <row r="316" spans="1:65" ht="15.75" customHeight="1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5"/>
    </row>
    <row r="317" spans="1:65" ht="15.75" customHeight="1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  <c r="BI317" s="175"/>
      <c r="BJ317" s="175"/>
      <c r="BK317" s="175"/>
      <c r="BL317" s="175"/>
      <c r="BM317" s="175"/>
    </row>
    <row r="318" spans="1:65" ht="15.75" customHeight="1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</row>
    <row r="319" spans="1:65" ht="15.75" customHeight="1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175"/>
    </row>
    <row r="320" spans="1:65" ht="15.75" customHeight="1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  <c r="BI320" s="175"/>
      <c r="BJ320" s="175"/>
      <c r="BK320" s="175"/>
      <c r="BL320" s="175"/>
      <c r="BM320" s="175"/>
    </row>
    <row r="321" spans="1:65" ht="15.75" customHeight="1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  <c r="BI321" s="175"/>
      <c r="BJ321" s="175"/>
      <c r="BK321" s="175"/>
      <c r="BL321" s="175"/>
      <c r="BM321" s="175"/>
    </row>
    <row r="322" spans="1:65" ht="15.75" customHeight="1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  <c r="BI322" s="175"/>
      <c r="BJ322" s="175"/>
      <c r="BK322" s="175"/>
      <c r="BL322" s="175"/>
      <c r="BM322" s="175"/>
    </row>
    <row r="323" spans="1:65" ht="15.75" customHeight="1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  <c r="BI323" s="175"/>
      <c r="BJ323" s="175"/>
      <c r="BK323" s="175"/>
      <c r="BL323" s="175"/>
      <c r="BM323" s="175"/>
    </row>
    <row r="324" spans="1:65" ht="15.75" customHeight="1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</row>
    <row r="325" spans="1:65" ht="15.75" customHeight="1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</row>
    <row r="326" spans="1:65" ht="15.75" customHeight="1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5"/>
    </row>
    <row r="327" spans="1:65" ht="15.75" customHeight="1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  <c r="BI327" s="175"/>
      <c r="BJ327" s="175"/>
      <c r="BK327" s="175"/>
      <c r="BL327" s="175"/>
      <c r="BM327" s="175"/>
    </row>
    <row r="328" spans="1:65" ht="15.75" customHeight="1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H328" s="175"/>
      <c r="BI328" s="175"/>
      <c r="BJ328" s="175"/>
      <c r="BK328" s="175"/>
      <c r="BL328" s="175"/>
      <c r="BM328" s="175"/>
    </row>
    <row r="329" spans="1:65" ht="15.75" customHeight="1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  <c r="BI329" s="175"/>
      <c r="BJ329" s="175"/>
      <c r="BK329" s="175"/>
      <c r="BL329" s="175"/>
      <c r="BM329" s="175"/>
    </row>
    <row r="330" spans="1:65" ht="15.75" customHeight="1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</row>
    <row r="331" spans="1:65" ht="15.75" customHeight="1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5"/>
      <c r="BM331" s="175"/>
    </row>
    <row r="332" spans="1:65" ht="15.75" customHeight="1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  <c r="BI332" s="175"/>
      <c r="BJ332" s="175"/>
      <c r="BK332" s="175"/>
      <c r="BL332" s="175"/>
      <c r="BM332" s="175"/>
    </row>
    <row r="333" spans="1:65" ht="15.75" customHeight="1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  <c r="BI333" s="175"/>
      <c r="BJ333" s="175"/>
      <c r="BK333" s="175"/>
      <c r="BL333" s="175"/>
      <c r="BM333" s="175"/>
    </row>
    <row r="334" spans="1:65" ht="15.75" customHeight="1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</row>
    <row r="335" spans="1:65" ht="15.75" customHeight="1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</row>
    <row r="336" spans="1:65" ht="15.75" customHeight="1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  <c r="BI336" s="175"/>
      <c r="BJ336" s="175"/>
      <c r="BK336" s="175"/>
      <c r="BL336" s="175"/>
      <c r="BM336" s="175"/>
    </row>
    <row r="337" spans="1:65" ht="15.75" customHeight="1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  <c r="BI337" s="175"/>
      <c r="BJ337" s="175"/>
      <c r="BK337" s="175"/>
      <c r="BL337" s="175"/>
      <c r="BM337" s="175"/>
    </row>
    <row r="338" spans="1:65" ht="15.75" customHeight="1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  <c r="BI338" s="175"/>
      <c r="BJ338" s="175"/>
      <c r="BK338" s="175"/>
      <c r="BL338" s="175"/>
      <c r="BM338" s="175"/>
    </row>
    <row r="339" spans="1:65" ht="15.75" customHeight="1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  <c r="BI339" s="175"/>
      <c r="BJ339" s="175"/>
      <c r="BK339" s="175"/>
      <c r="BL339" s="175"/>
      <c r="BM339" s="175"/>
    </row>
    <row r="340" spans="1:65" ht="15.75" customHeight="1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  <c r="BI340" s="175"/>
      <c r="BJ340" s="175"/>
      <c r="BK340" s="175"/>
      <c r="BL340" s="175"/>
      <c r="BM340" s="175"/>
    </row>
    <row r="341" spans="1:65" ht="15.75" customHeight="1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  <c r="BI341" s="175"/>
      <c r="BJ341" s="175"/>
      <c r="BK341" s="175"/>
      <c r="BL341" s="175"/>
      <c r="BM341" s="175"/>
    </row>
    <row r="342" spans="1:65" ht="15.75" customHeight="1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  <c r="BI342" s="175"/>
      <c r="BJ342" s="175"/>
      <c r="BK342" s="175"/>
      <c r="BL342" s="175"/>
      <c r="BM342" s="175"/>
    </row>
    <row r="343" spans="1:65" ht="15.75" customHeight="1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  <c r="BI343" s="175"/>
      <c r="BJ343" s="175"/>
      <c r="BK343" s="175"/>
      <c r="BL343" s="175"/>
      <c r="BM343" s="175"/>
    </row>
    <row r="344" spans="1:65" ht="15.75" customHeight="1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  <c r="BI344" s="175"/>
      <c r="BJ344" s="175"/>
      <c r="BK344" s="175"/>
      <c r="BL344" s="175"/>
      <c r="BM344" s="175"/>
    </row>
    <row r="345" spans="1:65" ht="15.75" customHeight="1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  <c r="BI345" s="175"/>
      <c r="BJ345" s="175"/>
      <c r="BK345" s="175"/>
      <c r="BL345" s="175"/>
      <c r="BM345" s="175"/>
    </row>
    <row r="346" spans="1:65" ht="15.75" customHeight="1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  <c r="BG346" s="175"/>
      <c r="BH346" s="175"/>
      <c r="BI346" s="175"/>
      <c r="BJ346" s="175"/>
      <c r="BK346" s="175"/>
      <c r="BL346" s="175"/>
      <c r="BM346" s="175"/>
    </row>
    <row r="347" spans="1:65" ht="15.75" customHeight="1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  <c r="BI347" s="175"/>
      <c r="BJ347" s="175"/>
      <c r="BK347" s="175"/>
      <c r="BL347" s="175"/>
      <c r="BM347" s="175"/>
    </row>
    <row r="348" spans="1:65" ht="15.75" customHeight="1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  <c r="BI348" s="175"/>
      <c r="BJ348" s="175"/>
      <c r="BK348" s="175"/>
      <c r="BL348" s="175"/>
      <c r="BM348" s="175"/>
    </row>
    <row r="349" spans="1:65" ht="15.75" customHeight="1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</row>
    <row r="350" spans="1:65" ht="15.75" customHeight="1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  <c r="BI350" s="175"/>
      <c r="BJ350" s="175"/>
      <c r="BK350" s="175"/>
      <c r="BL350" s="175"/>
      <c r="BM350" s="175"/>
    </row>
    <row r="351" spans="1:65" ht="15.75" customHeight="1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  <c r="BI351" s="175"/>
      <c r="BJ351" s="175"/>
      <c r="BK351" s="175"/>
      <c r="BL351" s="175"/>
      <c r="BM351" s="175"/>
    </row>
    <row r="352" spans="1:65" ht="15.75" customHeight="1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  <c r="BI352" s="175"/>
      <c r="BJ352" s="175"/>
      <c r="BK352" s="175"/>
      <c r="BL352" s="175"/>
      <c r="BM352" s="175"/>
    </row>
    <row r="353" spans="1:65" ht="15.75" customHeight="1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  <c r="BG353" s="175"/>
      <c r="BH353" s="175"/>
      <c r="BI353" s="175"/>
      <c r="BJ353" s="175"/>
      <c r="BK353" s="175"/>
      <c r="BL353" s="175"/>
      <c r="BM353" s="175"/>
    </row>
    <row r="354" spans="1:65" ht="15.75" customHeight="1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  <c r="BI354" s="175"/>
      <c r="BJ354" s="175"/>
      <c r="BK354" s="175"/>
      <c r="BL354" s="175"/>
      <c r="BM354" s="175"/>
    </row>
    <row r="355" spans="1:65" ht="15.75" customHeight="1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</row>
    <row r="356" spans="1:65" ht="15.75" customHeight="1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  <c r="BI356" s="175"/>
      <c r="BJ356" s="175"/>
      <c r="BK356" s="175"/>
      <c r="BL356" s="175"/>
      <c r="BM356" s="175"/>
    </row>
    <row r="357" spans="1:65" ht="15.75" customHeight="1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  <c r="BI357" s="175"/>
      <c r="BJ357" s="175"/>
      <c r="BK357" s="175"/>
      <c r="BL357" s="175"/>
      <c r="BM357" s="175"/>
    </row>
    <row r="358" spans="1:65" ht="15.75" customHeight="1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  <c r="BI358" s="175"/>
      <c r="BJ358" s="175"/>
      <c r="BK358" s="175"/>
      <c r="BL358" s="175"/>
      <c r="BM358" s="175"/>
    </row>
    <row r="359" spans="1:65" ht="15.75" customHeight="1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  <c r="BI359" s="175"/>
      <c r="BJ359" s="175"/>
      <c r="BK359" s="175"/>
      <c r="BL359" s="175"/>
      <c r="BM359" s="175"/>
    </row>
    <row r="360" spans="1:65" ht="15.75" customHeight="1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  <c r="BI360" s="175"/>
      <c r="BJ360" s="175"/>
      <c r="BK360" s="175"/>
      <c r="BL360" s="175"/>
      <c r="BM360" s="175"/>
    </row>
    <row r="361" spans="1:65" ht="15.75" customHeight="1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  <c r="BI361" s="175"/>
      <c r="BJ361" s="175"/>
      <c r="BK361" s="175"/>
      <c r="BL361" s="175"/>
      <c r="BM361" s="175"/>
    </row>
    <row r="362" spans="1:65" ht="15.75" customHeight="1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  <c r="BI362" s="175"/>
      <c r="BJ362" s="175"/>
      <c r="BK362" s="175"/>
      <c r="BL362" s="175"/>
      <c r="BM362" s="175"/>
    </row>
    <row r="363" spans="1:65" ht="15.75" customHeight="1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  <c r="BI363" s="175"/>
      <c r="BJ363" s="175"/>
      <c r="BK363" s="175"/>
      <c r="BL363" s="175"/>
      <c r="BM363" s="175"/>
    </row>
    <row r="364" spans="1:65" ht="15.75" customHeight="1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  <c r="BI364" s="175"/>
      <c r="BJ364" s="175"/>
      <c r="BK364" s="175"/>
      <c r="BL364" s="175"/>
      <c r="BM364" s="175"/>
    </row>
    <row r="365" spans="1:65" ht="15.75" customHeight="1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  <c r="BI365" s="175"/>
      <c r="BJ365" s="175"/>
      <c r="BK365" s="175"/>
      <c r="BL365" s="175"/>
      <c r="BM365" s="175"/>
    </row>
    <row r="366" spans="1:65" ht="15.75" customHeight="1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  <c r="BI366" s="175"/>
      <c r="BJ366" s="175"/>
      <c r="BK366" s="175"/>
      <c r="BL366" s="175"/>
      <c r="BM366" s="175"/>
    </row>
    <row r="367" spans="1:65" ht="15.75" customHeight="1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  <c r="BI367" s="175"/>
      <c r="BJ367" s="175"/>
      <c r="BK367" s="175"/>
      <c r="BL367" s="175"/>
      <c r="BM367" s="175"/>
    </row>
    <row r="368" spans="1:65" ht="15.75" customHeight="1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  <c r="BI368" s="175"/>
      <c r="BJ368" s="175"/>
      <c r="BK368" s="175"/>
      <c r="BL368" s="175"/>
      <c r="BM368" s="175"/>
    </row>
    <row r="369" spans="1:65" ht="15.75" customHeight="1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</row>
    <row r="370" spans="1:65" ht="15.75" customHeight="1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  <c r="BI370" s="175"/>
      <c r="BJ370" s="175"/>
      <c r="BK370" s="175"/>
      <c r="BL370" s="175"/>
      <c r="BM370" s="175"/>
    </row>
    <row r="371" spans="1:65" ht="15.75" customHeight="1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  <c r="BI371" s="175"/>
      <c r="BJ371" s="175"/>
      <c r="BK371" s="175"/>
      <c r="BL371" s="175"/>
      <c r="BM371" s="175"/>
    </row>
    <row r="372" spans="1:65" ht="15.75" customHeight="1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  <c r="BI372" s="175"/>
      <c r="BJ372" s="175"/>
      <c r="BK372" s="175"/>
      <c r="BL372" s="175"/>
      <c r="BM372" s="175"/>
    </row>
    <row r="373" spans="1:65" ht="15.75" customHeight="1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  <c r="BG373" s="175"/>
      <c r="BH373" s="175"/>
      <c r="BI373" s="175"/>
      <c r="BJ373" s="175"/>
      <c r="BK373" s="175"/>
      <c r="BL373" s="175"/>
      <c r="BM373" s="175"/>
    </row>
    <row r="374" spans="1:65" ht="15.75" customHeight="1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  <c r="BI374" s="175"/>
      <c r="BJ374" s="175"/>
      <c r="BK374" s="175"/>
      <c r="BL374" s="175"/>
      <c r="BM374" s="175"/>
    </row>
    <row r="375" spans="1:65" ht="15.75" customHeight="1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  <c r="BI375" s="175"/>
      <c r="BJ375" s="175"/>
      <c r="BK375" s="175"/>
      <c r="BL375" s="175"/>
      <c r="BM375" s="175"/>
    </row>
    <row r="376" spans="1:65" ht="15.75" customHeight="1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  <c r="BI376" s="175"/>
      <c r="BJ376" s="175"/>
      <c r="BK376" s="175"/>
      <c r="BL376" s="175"/>
      <c r="BM376" s="175"/>
    </row>
    <row r="377" spans="1:65" ht="15.75" customHeight="1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  <c r="BI377" s="175"/>
      <c r="BJ377" s="175"/>
      <c r="BK377" s="175"/>
      <c r="BL377" s="175"/>
      <c r="BM377" s="175"/>
    </row>
    <row r="378" spans="1:65" ht="15.75" customHeight="1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  <c r="BG378" s="175"/>
      <c r="BH378" s="175"/>
      <c r="BI378" s="175"/>
      <c r="BJ378" s="175"/>
      <c r="BK378" s="175"/>
      <c r="BL378" s="175"/>
      <c r="BM378" s="175"/>
    </row>
    <row r="379" spans="1:65" ht="15.75" customHeight="1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  <c r="BG379" s="175"/>
      <c r="BH379" s="175"/>
      <c r="BI379" s="175"/>
      <c r="BJ379" s="175"/>
      <c r="BK379" s="175"/>
      <c r="BL379" s="175"/>
      <c r="BM379" s="175"/>
    </row>
    <row r="380" spans="1:65" ht="15.75" customHeight="1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  <c r="BI380" s="175"/>
      <c r="BJ380" s="175"/>
      <c r="BK380" s="175"/>
      <c r="BL380" s="175"/>
      <c r="BM380" s="175"/>
    </row>
    <row r="381" spans="1:65" ht="15.75" customHeight="1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</row>
    <row r="382" spans="1:65" ht="15.75" customHeight="1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175"/>
    </row>
    <row r="383" spans="1:65" ht="15.75" customHeight="1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  <c r="BI383" s="175"/>
      <c r="BJ383" s="175"/>
      <c r="BK383" s="175"/>
      <c r="BL383" s="175"/>
      <c r="BM383" s="175"/>
    </row>
    <row r="384" spans="1:65" ht="15.75" customHeight="1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  <c r="BI384" s="175"/>
      <c r="BJ384" s="175"/>
      <c r="BK384" s="175"/>
      <c r="BL384" s="175"/>
      <c r="BM384" s="175"/>
    </row>
    <row r="385" spans="1:65" ht="15.75" customHeight="1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5"/>
    </row>
    <row r="386" spans="1:65" ht="15.75" customHeight="1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  <c r="BI386" s="175"/>
      <c r="BJ386" s="175"/>
      <c r="BK386" s="175"/>
      <c r="BL386" s="175"/>
      <c r="BM386" s="175"/>
    </row>
    <row r="387" spans="1:65" ht="15.75" customHeight="1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  <c r="BI387" s="175"/>
      <c r="BJ387" s="175"/>
      <c r="BK387" s="175"/>
      <c r="BL387" s="175"/>
      <c r="BM387" s="175"/>
    </row>
    <row r="388" spans="1:65" ht="15.75" customHeight="1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  <c r="BI388" s="175"/>
      <c r="BJ388" s="175"/>
      <c r="BK388" s="175"/>
      <c r="BL388" s="175"/>
      <c r="BM388" s="175"/>
    </row>
    <row r="389" spans="1:65" ht="15.75" customHeight="1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  <c r="BI389" s="175"/>
      <c r="BJ389" s="175"/>
      <c r="BK389" s="175"/>
      <c r="BL389" s="175"/>
      <c r="BM389" s="175"/>
    </row>
    <row r="390" spans="1:65" ht="15.75" customHeight="1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  <c r="BI390" s="175"/>
      <c r="BJ390" s="175"/>
      <c r="BK390" s="175"/>
      <c r="BL390" s="175"/>
      <c r="BM390" s="175"/>
    </row>
    <row r="391" spans="1:65" ht="15.75" customHeight="1">
      <c r="A391" s="175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  <c r="BI391" s="175"/>
      <c r="BJ391" s="175"/>
      <c r="BK391" s="175"/>
      <c r="BL391" s="175"/>
      <c r="BM391" s="175"/>
    </row>
    <row r="392" spans="1:65" ht="15.75" customHeight="1">
      <c r="A392" s="175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  <c r="BG392" s="175"/>
      <c r="BH392" s="175"/>
      <c r="BI392" s="175"/>
      <c r="BJ392" s="175"/>
      <c r="BK392" s="175"/>
      <c r="BL392" s="175"/>
      <c r="BM392" s="175"/>
    </row>
    <row r="393" spans="1:65" ht="15.75" customHeight="1">
      <c r="A393" s="175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5"/>
    </row>
    <row r="394" spans="1:65" ht="15.75" customHeight="1">
      <c r="A394" s="175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  <c r="BI394" s="175"/>
      <c r="BJ394" s="175"/>
      <c r="BK394" s="175"/>
      <c r="BL394" s="175"/>
      <c r="BM394" s="175"/>
    </row>
    <row r="395" spans="1:65" ht="15.75" customHeight="1">
      <c r="A395" s="175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  <c r="BI395" s="175"/>
      <c r="BJ395" s="175"/>
      <c r="BK395" s="175"/>
      <c r="BL395" s="175"/>
      <c r="BM395" s="175"/>
    </row>
    <row r="396" spans="1:65" ht="15.75" customHeight="1">
      <c r="A396" s="175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  <c r="BI396" s="175"/>
      <c r="BJ396" s="175"/>
      <c r="BK396" s="175"/>
      <c r="BL396" s="175"/>
      <c r="BM396" s="175"/>
    </row>
    <row r="397" spans="1:65" ht="15.75" customHeight="1">
      <c r="A397" s="175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5"/>
    </row>
    <row r="398" spans="1:65" ht="15.75" customHeight="1">
      <c r="A398" s="175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175"/>
    </row>
    <row r="399" spans="1:65" ht="15.75" customHeight="1">
      <c r="A399" s="175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  <c r="BI399" s="175"/>
      <c r="BJ399" s="175"/>
      <c r="BK399" s="175"/>
      <c r="BL399" s="175"/>
      <c r="BM399" s="175"/>
    </row>
    <row r="400" spans="1:65" ht="15.75" customHeight="1">
      <c r="A400" s="175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  <c r="BI400" s="175"/>
      <c r="BJ400" s="175"/>
      <c r="BK400" s="175"/>
      <c r="BL400" s="175"/>
      <c r="BM400" s="175"/>
    </row>
    <row r="401" spans="1:65" ht="15.75" customHeight="1">
      <c r="A401" s="175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175"/>
    </row>
    <row r="402" spans="1:65" ht="15.75" customHeight="1">
      <c r="A402" s="175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  <c r="BG402" s="175"/>
      <c r="BH402" s="175"/>
      <c r="BI402" s="175"/>
      <c r="BJ402" s="175"/>
      <c r="BK402" s="175"/>
      <c r="BL402" s="175"/>
      <c r="BM402" s="175"/>
    </row>
    <row r="403" spans="1:65" ht="15.75" customHeight="1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</row>
    <row r="404" spans="1:65" ht="15.75" customHeight="1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  <c r="BI404" s="175"/>
      <c r="BJ404" s="175"/>
      <c r="BK404" s="175"/>
      <c r="BL404" s="175"/>
      <c r="BM404" s="175"/>
    </row>
    <row r="405" spans="1:65" ht="15.75" customHeight="1">
      <c r="A405" s="175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  <c r="BG405" s="175"/>
      <c r="BH405" s="175"/>
      <c r="BI405" s="175"/>
      <c r="BJ405" s="175"/>
      <c r="BK405" s="175"/>
      <c r="BL405" s="175"/>
      <c r="BM405" s="175"/>
    </row>
    <row r="406" spans="1:65" ht="15.75" customHeight="1">
      <c r="A406" s="175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  <c r="BG406" s="175"/>
      <c r="BH406" s="175"/>
      <c r="BI406" s="175"/>
      <c r="BJ406" s="175"/>
      <c r="BK406" s="175"/>
      <c r="BL406" s="175"/>
      <c r="BM406" s="175"/>
    </row>
    <row r="407" spans="1:65" ht="15.75" customHeight="1">
      <c r="A407" s="175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5"/>
      <c r="BM407" s="175"/>
    </row>
    <row r="408" spans="1:65" ht="15.75" customHeight="1">
      <c r="A408" s="175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  <c r="BG408" s="175"/>
      <c r="BH408" s="175"/>
      <c r="BI408" s="175"/>
      <c r="BJ408" s="175"/>
      <c r="BK408" s="175"/>
      <c r="BL408" s="175"/>
      <c r="BM408" s="175"/>
    </row>
    <row r="409" spans="1:65" ht="15.75" customHeight="1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  <c r="BI409" s="175"/>
      <c r="BJ409" s="175"/>
      <c r="BK409" s="175"/>
      <c r="BL409" s="175"/>
      <c r="BM409" s="175"/>
    </row>
    <row r="410" spans="1:65" ht="15.75" customHeight="1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  <c r="BI410" s="175"/>
      <c r="BJ410" s="175"/>
      <c r="BK410" s="175"/>
      <c r="BL410" s="175"/>
      <c r="BM410" s="175"/>
    </row>
    <row r="411" spans="1:65" ht="15.75" customHeight="1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  <c r="BI411" s="175"/>
      <c r="BJ411" s="175"/>
      <c r="BK411" s="175"/>
      <c r="BL411" s="175"/>
      <c r="BM411" s="175"/>
    </row>
    <row r="412" spans="1:65" ht="15.75" customHeight="1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5"/>
    </row>
    <row r="413" spans="1:65" ht="15.75" customHeight="1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5"/>
    </row>
    <row r="414" spans="1:65" ht="15.75" customHeight="1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  <c r="BI414" s="175"/>
      <c r="BJ414" s="175"/>
      <c r="BK414" s="175"/>
      <c r="BL414" s="175"/>
      <c r="BM414" s="175"/>
    </row>
    <row r="415" spans="1:65" ht="15.75" customHeight="1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  <c r="BI415" s="175"/>
      <c r="BJ415" s="175"/>
      <c r="BK415" s="175"/>
      <c r="BL415" s="175"/>
      <c r="BM415" s="175"/>
    </row>
    <row r="416" spans="1:65" ht="15.75" customHeight="1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  <c r="BI416" s="175"/>
      <c r="BJ416" s="175"/>
      <c r="BK416" s="175"/>
      <c r="BL416" s="175"/>
      <c r="BM416" s="175"/>
    </row>
    <row r="417" spans="1:65" ht="15.75" customHeight="1">
      <c r="A417" s="175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  <c r="BG417" s="175"/>
      <c r="BH417" s="175"/>
      <c r="BI417" s="175"/>
      <c r="BJ417" s="175"/>
      <c r="BK417" s="175"/>
      <c r="BL417" s="175"/>
      <c r="BM417" s="175"/>
    </row>
    <row r="418" spans="1:65" ht="15.75" customHeight="1">
      <c r="A418" s="175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  <c r="BG418" s="175"/>
      <c r="BH418" s="175"/>
      <c r="BI418" s="175"/>
      <c r="BJ418" s="175"/>
      <c r="BK418" s="175"/>
      <c r="BL418" s="175"/>
      <c r="BM418" s="175"/>
    </row>
    <row r="419" spans="1:65" ht="15.75" customHeight="1">
      <c r="A419" s="175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  <c r="BI419" s="175"/>
      <c r="BJ419" s="175"/>
      <c r="BK419" s="175"/>
      <c r="BL419" s="175"/>
      <c r="BM419" s="175"/>
    </row>
    <row r="420" spans="1:65" ht="15.75" customHeight="1">
      <c r="A420" s="175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  <c r="BI420" s="175"/>
      <c r="BJ420" s="175"/>
      <c r="BK420" s="175"/>
      <c r="BL420" s="175"/>
      <c r="BM420" s="175"/>
    </row>
    <row r="421" spans="1:65" ht="15.75" customHeight="1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  <c r="BI421" s="175"/>
      <c r="BJ421" s="175"/>
      <c r="BK421" s="175"/>
      <c r="BL421" s="175"/>
      <c r="BM421" s="175"/>
    </row>
    <row r="422" spans="1:65" ht="15.75" customHeight="1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  <c r="BI422" s="175"/>
      <c r="BJ422" s="175"/>
      <c r="BK422" s="175"/>
      <c r="BL422" s="175"/>
      <c r="BM422" s="175"/>
    </row>
    <row r="423" spans="1:65" ht="15.75" customHeight="1">
      <c r="A423" s="175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  <c r="BI423" s="175"/>
      <c r="BJ423" s="175"/>
      <c r="BK423" s="175"/>
      <c r="BL423" s="175"/>
      <c r="BM423" s="175"/>
    </row>
    <row r="424" spans="1:65" ht="15.75" customHeight="1">
      <c r="A424" s="175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  <c r="BI424" s="175"/>
      <c r="BJ424" s="175"/>
      <c r="BK424" s="175"/>
      <c r="BL424" s="175"/>
      <c r="BM424" s="175"/>
    </row>
    <row r="425" spans="1:65" ht="15.75" customHeight="1">
      <c r="A425" s="175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  <c r="BG425" s="175"/>
      <c r="BH425" s="175"/>
      <c r="BI425" s="175"/>
      <c r="BJ425" s="175"/>
      <c r="BK425" s="175"/>
      <c r="BL425" s="175"/>
      <c r="BM425" s="175"/>
    </row>
    <row r="426" spans="1:65" ht="15.75" customHeight="1">
      <c r="A426" s="175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  <c r="BG426" s="175"/>
      <c r="BH426" s="175"/>
      <c r="BI426" s="175"/>
      <c r="BJ426" s="175"/>
      <c r="BK426" s="175"/>
      <c r="BL426" s="175"/>
      <c r="BM426" s="175"/>
    </row>
    <row r="427" spans="1:65" ht="15.75" customHeight="1">
      <c r="A427" s="175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  <c r="BI427" s="175"/>
      <c r="BJ427" s="175"/>
      <c r="BK427" s="175"/>
      <c r="BL427" s="175"/>
      <c r="BM427" s="175"/>
    </row>
    <row r="428" spans="1:65" ht="15.75" customHeight="1">
      <c r="A428" s="175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  <c r="BI428" s="175"/>
      <c r="BJ428" s="175"/>
      <c r="BK428" s="175"/>
      <c r="BL428" s="175"/>
      <c r="BM428" s="175"/>
    </row>
    <row r="429" spans="1:65" ht="15.75" customHeight="1">
      <c r="A429" s="175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  <c r="BI429" s="175"/>
      <c r="BJ429" s="175"/>
      <c r="BK429" s="175"/>
      <c r="BL429" s="175"/>
      <c r="BM429" s="175"/>
    </row>
    <row r="430" spans="1:65" ht="15.75" customHeight="1">
      <c r="A430" s="175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  <c r="BI430" s="175"/>
      <c r="BJ430" s="175"/>
      <c r="BK430" s="175"/>
      <c r="BL430" s="175"/>
      <c r="BM430" s="175"/>
    </row>
    <row r="431" spans="1:65" ht="15.75" customHeight="1">
      <c r="A431" s="175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  <c r="BI431" s="175"/>
      <c r="BJ431" s="175"/>
      <c r="BK431" s="175"/>
      <c r="BL431" s="175"/>
      <c r="BM431" s="175"/>
    </row>
    <row r="432" spans="1:65" ht="15.75" customHeight="1">
      <c r="A432" s="175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  <c r="BG432" s="175"/>
      <c r="BH432" s="175"/>
      <c r="BI432" s="175"/>
      <c r="BJ432" s="175"/>
      <c r="BK432" s="175"/>
      <c r="BL432" s="175"/>
      <c r="BM432" s="175"/>
    </row>
    <row r="433" spans="1:65" ht="15.75" customHeight="1">
      <c r="A433" s="175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  <c r="BI433" s="175"/>
      <c r="BJ433" s="175"/>
      <c r="BK433" s="175"/>
      <c r="BL433" s="175"/>
      <c r="BM433" s="175"/>
    </row>
    <row r="434" spans="1:65" ht="15.75" customHeight="1">
      <c r="A434" s="175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  <c r="BG434" s="175"/>
      <c r="BH434" s="175"/>
      <c r="BI434" s="175"/>
      <c r="BJ434" s="175"/>
      <c r="BK434" s="175"/>
      <c r="BL434" s="175"/>
      <c r="BM434" s="175"/>
    </row>
    <row r="435" spans="1:65" ht="15.75" customHeight="1">
      <c r="A435" s="175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  <c r="BI435" s="175"/>
      <c r="BJ435" s="175"/>
      <c r="BK435" s="175"/>
      <c r="BL435" s="175"/>
      <c r="BM435" s="175"/>
    </row>
    <row r="436" spans="1:65" ht="15.75" customHeight="1">
      <c r="A436" s="175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  <c r="BI436" s="175"/>
      <c r="BJ436" s="175"/>
      <c r="BK436" s="175"/>
      <c r="BL436" s="175"/>
      <c r="BM436" s="175"/>
    </row>
    <row r="437" spans="1:65" ht="15.75" customHeight="1">
      <c r="A437" s="175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  <c r="BI437" s="175"/>
      <c r="BJ437" s="175"/>
      <c r="BK437" s="175"/>
      <c r="BL437" s="175"/>
      <c r="BM437" s="175"/>
    </row>
    <row r="438" spans="1:65" ht="15.75" customHeight="1">
      <c r="A438" s="175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  <c r="BI438" s="175"/>
      <c r="BJ438" s="175"/>
      <c r="BK438" s="175"/>
      <c r="BL438" s="175"/>
      <c r="BM438" s="175"/>
    </row>
    <row r="439" spans="1:65" ht="15.75" customHeight="1">
      <c r="A439" s="175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175"/>
    </row>
    <row r="440" spans="1:65" ht="15.75" customHeight="1">
      <c r="A440" s="175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  <c r="BI440" s="175"/>
      <c r="BJ440" s="175"/>
      <c r="BK440" s="175"/>
      <c r="BL440" s="175"/>
      <c r="BM440" s="175"/>
    </row>
    <row r="441" spans="1:65" ht="15.75" customHeight="1">
      <c r="A441" s="175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</row>
    <row r="442" spans="1:65" ht="15.75" customHeight="1">
      <c r="A442" s="175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5"/>
    </row>
    <row r="443" spans="1:65" ht="15.75" customHeight="1">
      <c r="A443" s="175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  <c r="BI443" s="175"/>
      <c r="BJ443" s="175"/>
      <c r="BK443" s="175"/>
      <c r="BL443" s="175"/>
      <c r="BM443" s="175"/>
    </row>
    <row r="444" spans="1:65" ht="15.75" customHeight="1">
      <c r="A444" s="175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  <c r="BI444" s="175"/>
      <c r="BJ444" s="175"/>
      <c r="BK444" s="175"/>
      <c r="BL444" s="175"/>
      <c r="BM444" s="175"/>
    </row>
    <row r="445" spans="1:65" ht="15.75" customHeight="1">
      <c r="A445" s="175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  <c r="BI445" s="175"/>
      <c r="BJ445" s="175"/>
      <c r="BK445" s="175"/>
      <c r="BL445" s="175"/>
      <c r="BM445" s="175"/>
    </row>
    <row r="446" spans="1:65" ht="15.75" customHeight="1">
      <c r="A446" s="175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  <c r="BI446" s="175"/>
      <c r="BJ446" s="175"/>
      <c r="BK446" s="175"/>
      <c r="BL446" s="175"/>
      <c r="BM446" s="175"/>
    </row>
    <row r="447" spans="1:65" ht="15.75" customHeight="1">
      <c r="A447" s="175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  <c r="BI447" s="175"/>
      <c r="BJ447" s="175"/>
      <c r="BK447" s="175"/>
      <c r="BL447" s="175"/>
      <c r="BM447" s="175"/>
    </row>
    <row r="448" spans="1:65" ht="15.75" customHeight="1">
      <c r="A448" s="175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  <c r="BI448" s="175"/>
      <c r="BJ448" s="175"/>
      <c r="BK448" s="175"/>
      <c r="BL448" s="175"/>
      <c r="BM448" s="175"/>
    </row>
    <row r="449" spans="1:65" ht="15.75" customHeight="1">
      <c r="A449" s="175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  <c r="BI449" s="175"/>
      <c r="BJ449" s="175"/>
      <c r="BK449" s="175"/>
      <c r="BL449" s="175"/>
      <c r="BM449" s="175"/>
    </row>
    <row r="450" spans="1:65" ht="15.75" customHeight="1">
      <c r="A450" s="175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  <c r="BI450" s="175"/>
      <c r="BJ450" s="175"/>
      <c r="BK450" s="175"/>
      <c r="BL450" s="175"/>
      <c r="BM450" s="175"/>
    </row>
    <row r="451" spans="1:65" ht="15.75" customHeight="1">
      <c r="A451" s="175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  <c r="BI451" s="175"/>
      <c r="BJ451" s="175"/>
      <c r="BK451" s="175"/>
      <c r="BL451" s="175"/>
      <c r="BM451" s="175"/>
    </row>
    <row r="452" spans="1:65" ht="15.75" customHeight="1">
      <c r="A452" s="175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  <c r="BI452" s="175"/>
      <c r="BJ452" s="175"/>
      <c r="BK452" s="175"/>
      <c r="BL452" s="175"/>
      <c r="BM452" s="175"/>
    </row>
    <row r="453" spans="1:65" ht="15.75" customHeight="1">
      <c r="A453" s="175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  <c r="BI453" s="175"/>
      <c r="BJ453" s="175"/>
      <c r="BK453" s="175"/>
      <c r="BL453" s="175"/>
      <c r="BM453" s="175"/>
    </row>
    <row r="454" spans="1:65" ht="15.75" customHeight="1">
      <c r="A454" s="175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  <c r="BI454" s="175"/>
      <c r="BJ454" s="175"/>
      <c r="BK454" s="175"/>
      <c r="BL454" s="175"/>
      <c r="BM454" s="175"/>
    </row>
    <row r="455" spans="1:65" ht="15.75" customHeight="1">
      <c r="A455" s="175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  <c r="BI455" s="175"/>
      <c r="BJ455" s="175"/>
      <c r="BK455" s="175"/>
      <c r="BL455" s="175"/>
      <c r="BM455" s="175"/>
    </row>
    <row r="456" spans="1:65" ht="15.75" customHeight="1">
      <c r="A456" s="175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5"/>
      <c r="BM456" s="175"/>
    </row>
    <row r="457" spans="1:65" ht="15.75" customHeight="1">
      <c r="A457" s="175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5"/>
    </row>
    <row r="458" spans="1:65" ht="15.75" customHeight="1">
      <c r="A458" s="175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175"/>
    </row>
    <row r="459" spans="1:65" ht="15.75" customHeight="1">
      <c r="A459" s="175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  <c r="BI459" s="175"/>
      <c r="BJ459" s="175"/>
      <c r="BK459" s="175"/>
      <c r="BL459" s="175"/>
      <c r="BM459" s="175"/>
    </row>
    <row r="460" spans="1:65" ht="15.75" customHeight="1">
      <c r="A460" s="175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  <c r="BI460" s="175"/>
      <c r="BJ460" s="175"/>
      <c r="BK460" s="175"/>
      <c r="BL460" s="175"/>
      <c r="BM460" s="175"/>
    </row>
    <row r="461" spans="1:65" ht="15.75" customHeight="1">
      <c r="A461" s="175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  <c r="BI461" s="175"/>
      <c r="BJ461" s="175"/>
      <c r="BK461" s="175"/>
      <c r="BL461" s="175"/>
      <c r="BM461" s="175"/>
    </row>
    <row r="462" spans="1:65" ht="15.75" customHeight="1">
      <c r="A462" s="175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  <c r="BI462" s="175"/>
      <c r="BJ462" s="175"/>
      <c r="BK462" s="175"/>
      <c r="BL462" s="175"/>
      <c r="BM462" s="175"/>
    </row>
    <row r="463" spans="1:65" ht="15.75" customHeight="1">
      <c r="A463" s="175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  <c r="BI463" s="175"/>
      <c r="BJ463" s="175"/>
      <c r="BK463" s="175"/>
      <c r="BL463" s="175"/>
      <c r="BM463" s="175"/>
    </row>
    <row r="464" spans="1:65" ht="15.75" customHeight="1">
      <c r="A464" s="175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  <c r="BI464" s="175"/>
      <c r="BJ464" s="175"/>
      <c r="BK464" s="175"/>
      <c r="BL464" s="175"/>
      <c r="BM464" s="175"/>
    </row>
    <row r="465" spans="1:65" ht="15.75" customHeight="1">
      <c r="A465" s="175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  <c r="BG465" s="175"/>
      <c r="BH465" s="175"/>
      <c r="BI465" s="175"/>
      <c r="BJ465" s="175"/>
      <c r="BK465" s="175"/>
      <c r="BL465" s="175"/>
      <c r="BM465" s="175"/>
    </row>
    <row r="466" spans="1:65" ht="15.75" customHeight="1">
      <c r="A466" s="175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  <c r="BI466" s="175"/>
      <c r="BJ466" s="175"/>
      <c r="BK466" s="175"/>
      <c r="BL466" s="175"/>
      <c r="BM466" s="175"/>
    </row>
    <row r="467" spans="1:65" ht="15.75" customHeight="1">
      <c r="A467" s="175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  <c r="BI467" s="175"/>
      <c r="BJ467" s="175"/>
      <c r="BK467" s="175"/>
      <c r="BL467" s="175"/>
      <c r="BM467" s="175"/>
    </row>
    <row r="468" spans="1:65" ht="15.75" customHeight="1">
      <c r="A468" s="175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  <c r="BI468" s="175"/>
      <c r="BJ468" s="175"/>
      <c r="BK468" s="175"/>
      <c r="BL468" s="175"/>
      <c r="BM468" s="175"/>
    </row>
    <row r="469" spans="1:65" ht="15.75" customHeight="1">
      <c r="A469" s="175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  <c r="BI469" s="175"/>
      <c r="BJ469" s="175"/>
      <c r="BK469" s="175"/>
      <c r="BL469" s="175"/>
      <c r="BM469" s="175"/>
    </row>
    <row r="470" spans="1:65" ht="15.75" customHeight="1">
      <c r="A470" s="175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  <c r="BI470" s="175"/>
      <c r="BJ470" s="175"/>
      <c r="BK470" s="175"/>
      <c r="BL470" s="175"/>
      <c r="BM470" s="175"/>
    </row>
    <row r="471" spans="1:65" ht="15.75" customHeight="1">
      <c r="A471" s="175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175"/>
    </row>
    <row r="472" spans="1:65" ht="15.75" customHeight="1">
      <c r="A472" s="175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  <c r="BI472" s="175"/>
      <c r="BJ472" s="175"/>
      <c r="BK472" s="175"/>
      <c r="BL472" s="175"/>
      <c r="BM472" s="175"/>
    </row>
    <row r="473" spans="1:65" ht="15.75" customHeight="1">
      <c r="A473" s="175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  <c r="BI473" s="175"/>
      <c r="BJ473" s="175"/>
      <c r="BK473" s="175"/>
      <c r="BL473" s="175"/>
      <c r="BM473" s="175"/>
    </row>
    <row r="474" spans="1:65" ht="15.75" customHeight="1">
      <c r="A474" s="175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  <c r="BI474" s="175"/>
      <c r="BJ474" s="175"/>
      <c r="BK474" s="175"/>
      <c r="BL474" s="175"/>
      <c r="BM474" s="175"/>
    </row>
    <row r="475" spans="1:65" ht="15.75" customHeight="1">
      <c r="A475" s="175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  <c r="BJ475" s="175"/>
      <c r="BK475" s="175"/>
      <c r="BL475" s="175"/>
      <c r="BM475" s="175"/>
    </row>
    <row r="476" spans="1:65" ht="15.75" customHeight="1">
      <c r="A476" s="175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  <c r="BI476" s="175"/>
      <c r="BJ476" s="175"/>
      <c r="BK476" s="175"/>
      <c r="BL476" s="175"/>
      <c r="BM476" s="175"/>
    </row>
    <row r="477" spans="1:65" ht="15.75" customHeight="1">
      <c r="A477" s="175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  <c r="BI477" s="175"/>
      <c r="BJ477" s="175"/>
      <c r="BK477" s="175"/>
      <c r="BL477" s="175"/>
      <c r="BM477" s="175"/>
    </row>
    <row r="478" spans="1:65" ht="15.75" customHeight="1">
      <c r="A478" s="175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  <c r="BI478" s="175"/>
      <c r="BJ478" s="175"/>
      <c r="BK478" s="175"/>
      <c r="BL478" s="175"/>
      <c r="BM478" s="175"/>
    </row>
    <row r="479" spans="1:65" ht="15.75" customHeight="1">
      <c r="A479" s="175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  <c r="BI479" s="175"/>
      <c r="BJ479" s="175"/>
      <c r="BK479" s="175"/>
      <c r="BL479" s="175"/>
      <c r="BM479" s="175"/>
    </row>
    <row r="480" spans="1:65" ht="15.75" customHeight="1">
      <c r="A480" s="175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  <c r="BI480" s="175"/>
      <c r="BJ480" s="175"/>
      <c r="BK480" s="175"/>
      <c r="BL480" s="175"/>
      <c r="BM480" s="175"/>
    </row>
    <row r="481" spans="1:65" ht="15.75" customHeight="1">
      <c r="A481" s="175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  <c r="BI481" s="175"/>
      <c r="BJ481" s="175"/>
      <c r="BK481" s="175"/>
      <c r="BL481" s="175"/>
      <c r="BM481" s="175"/>
    </row>
    <row r="482" spans="1:65" ht="15.75" customHeight="1">
      <c r="A482" s="175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  <c r="BI482" s="175"/>
      <c r="BJ482" s="175"/>
      <c r="BK482" s="175"/>
      <c r="BL482" s="175"/>
      <c r="BM482" s="175"/>
    </row>
    <row r="483" spans="1:65" ht="15.75" customHeight="1">
      <c r="A483" s="175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  <c r="BI483" s="175"/>
      <c r="BJ483" s="175"/>
      <c r="BK483" s="175"/>
      <c r="BL483" s="175"/>
      <c r="BM483" s="175"/>
    </row>
    <row r="484" spans="1:65" ht="15.75" customHeight="1">
      <c r="A484" s="175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  <c r="BI484" s="175"/>
      <c r="BJ484" s="175"/>
      <c r="BK484" s="175"/>
      <c r="BL484" s="175"/>
      <c r="BM484" s="175"/>
    </row>
    <row r="485" spans="1:65" ht="15.75" customHeight="1">
      <c r="A485" s="175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  <c r="BI485" s="175"/>
      <c r="BJ485" s="175"/>
      <c r="BK485" s="175"/>
      <c r="BL485" s="175"/>
      <c r="BM485" s="175"/>
    </row>
    <row r="486" spans="1:65" ht="15.75" customHeight="1">
      <c r="A486" s="175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  <c r="BI486" s="175"/>
      <c r="BJ486" s="175"/>
      <c r="BK486" s="175"/>
      <c r="BL486" s="175"/>
      <c r="BM486" s="175"/>
    </row>
    <row r="487" spans="1:65" ht="15.75" customHeight="1">
      <c r="A487" s="175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  <c r="BI487" s="175"/>
      <c r="BJ487" s="175"/>
      <c r="BK487" s="175"/>
      <c r="BL487" s="175"/>
      <c r="BM487" s="175"/>
    </row>
    <row r="488" spans="1:65" ht="15.75" customHeight="1">
      <c r="A488" s="175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  <c r="BJ488" s="175"/>
      <c r="BK488" s="175"/>
      <c r="BL488" s="175"/>
      <c r="BM488" s="175"/>
    </row>
    <row r="489" spans="1:65" ht="15.75" customHeight="1">
      <c r="A489" s="175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  <c r="BI489" s="175"/>
      <c r="BJ489" s="175"/>
      <c r="BK489" s="175"/>
      <c r="BL489" s="175"/>
      <c r="BM489" s="175"/>
    </row>
    <row r="490" spans="1:65" ht="15.75" customHeight="1">
      <c r="A490" s="175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  <c r="BJ490" s="175"/>
      <c r="BK490" s="175"/>
      <c r="BL490" s="175"/>
      <c r="BM490" s="175"/>
    </row>
    <row r="491" spans="1:65" ht="15.75" customHeight="1">
      <c r="A491" s="175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5"/>
    </row>
    <row r="492" spans="1:65" ht="15.75" customHeight="1">
      <c r="A492" s="175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  <c r="BJ492" s="175"/>
      <c r="BK492" s="175"/>
      <c r="BL492" s="175"/>
      <c r="BM492" s="175"/>
    </row>
    <row r="493" spans="1:65" ht="15.75" customHeight="1">
      <c r="A493" s="175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  <c r="BI493" s="175"/>
      <c r="BJ493" s="175"/>
      <c r="BK493" s="175"/>
      <c r="BL493" s="175"/>
      <c r="BM493" s="175"/>
    </row>
    <row r="494" spans="1:65" ht="15.75" customHeight="1">
      <c r="A494" s="175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  <c r="BI494" s="175"/>
      <c r="BJ494" s="175"/>
      <c r="BK494" s="175"/>
      <c r="BL494" s="175"/>
      <c r="BM494" s="175"/>
    </row>
    <row r="495" spans="1:65" ht="15.75" customHeight="1">
      <c r="A495" s="175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  <c r="BI495" s="175"/>
      <c r="BJ495" s="175"/>
      <c r="BK495" s="175"/>
      <c r="BL495" s="175"/>
      <c r="BM495" s="175"/>
    </row>
    <row r="496" spans="1:65" ht="15.75" customHeight="1">
      <c r="A496" s="175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</row>
    <row r="497" spans="1:65" ht="15.75" customHeight="1">
      <c r="A497" s="175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  <c r="BG497" s="175"/>
      <c r="BH497" s="175"/>
      <c r="BI497" s="175"/>
      <c r="BJ497" s="175"/>
      <c r="BK497" s="175"/>
      <c r="BL497" s="175"/>
      <c r="BM497" s="175"/>
    </row>
    <row r="498" spans="1:65" ht="15.75" customHeight="1">
      <c r="A498" s="175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  <c r="BG498" s="175"/>
      <c r="BH498" s="175"/>
      <c r="BI498" s="175"/>
      <c r="BJ498" s="175"/>
      <c r="BK498" s="175"/>
      <c r="BL498" s="175"/>
      <c r="BM498" s="175"/>
    </row>
    <row r="499" spans="1:65" ht="15.75" customHeight="1">
      <c r="A499" s="175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  <c r="BI499" s="175"/>
      <c r="BJ499" s="175"/>
      <c r="BK499" s="175"/>
      <c r="BL499" s="175"/>
      <c r="BM499" s="175"/>
    </row>
    <row r="500" spans="1:65" ht="15.75" customHeight="1">
      <c r="A500" s="175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  <c r="BI500" s="175"/>
      <c r="BJ500" s="175"/>
      <c r="BK500" s="175"/>
      <c r="BL500" s="175"/>
      <c r="BM500" s="175"/>
    </row>
    <row r="501" spans="1:65" ht="15.75" customHeight="1">
      <c r="A501" s="175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  <c r="BI501" s="175"/>
      <c r="BJ501" s="175"/>
      <c r="BK501" s="175"/>
      <c r="BL501" s="175"/>
      <c r="BM501" s="175"/>
    </row>
    <row r="502" spans="1:65" ht="15.75" customHeight="1">
      <c r="A502" s="175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  <c r="BI502" s="175"/>
      <c r="BJ502" s="175"/>
      <c r="BK502" s="175"/>
      <c r="BL502" s="175"/>
      <c r="BM502" s="175"/>
    </row>
    <row r="503" spans="1:65" ht="15.75" customHeight="1">
      <c r="A503" s="175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  <c r="BI503" s="175"/>
      <c r="BJ503" s="175"/>
      <c r="BK503" s="175"/>
      <c r="BL503" s="175"/>
      <c r="BM503" s="175"/>
    </row>
    <row r="504" spans="1:65" ht="15.75" customHeight="1">
      <c r="A504" s="175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  <c r="BI504" s="175"/>
      <c r="BJ504" s="175"/>
      <c r="BK504" s="175"/>
      <c r="BL504" s="175"/>
      <c r="BM504" s="175"/>
    </row>
    <row r="505" spans="1:65" ht="15.75" customHeight="1">
      <c r="A505" s="175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  <c r="BI505" s="175"/>
      <c r="BJ505" s="175"/>
      <c r="BK505" s="175"/>
      <c r="BL505" s="175"/>
      <c r="BM505" s="175"/>
    </row>
    <row r="506" spans="1:65" ht="15.75" customHeight="1">
      <c r="A506" s="175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  <c r="BI506" s="175"/>
      <c r="BJ506" s="175"/>
      <c r="BK506" s="175"/>
      <c r="BL506" s="175"/>
      <c r="BM506" s="175"/>
    </row>
    <row r="507" spans="1:65" ht="15.75" customHeight="1">
      <c r="A507" s="175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  <c r="BI507" s="175"/>
      <c r="BJ507" s="175"/>
      <c r="BK507" s="175"/>
      <c r="BL507" s="175"/>
      <c r="BM507" s="175"/>
    </row>
    <row r="508" spans="1:65" ht="15.75" customHeight="1">
      <c r="A508" s="175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  <c r="BI508" s="175"/>
      <c r="BJ508" s="175"/>
      <c r="BK508" s="175"/>
      <c r="BL508" s="175"/>
      <c r="BM508" s="175"/>
    </row>
    <row r="509" spans="1:65" ht="15.75" customHeight="1">
      <c r="A509" s="175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  <c r="BI509" s="175"/>
      <c r="BJ509" s="175"/>
      <c r="BK509" s="175"/>
      <c r="BL509" s="175"/>
      <c r="BM509" s="175"/>
    </row>
    <row r="510" spans="1:65" ht="15.75" customHeight="1">
      <c r="A510" s="175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175"/>
      <c r="BM510" s="175"/>
    </row>
    <row r="511" spans="1:65" ht="15.75" customHeight="1">
      <c r="A511" s="175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  <c r="BJ511" s="175"/>
      <c r="BK511" s="175"/>
      <c r="BL511" s="175"/>
      <c r="BM511" s="175"/>
    </row>
    <row r="512" spans="1:65" ht="15.75" customHeight="1">
      <c r="A512" s="175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  <c r="BJ512" s="175"/>
      <c r="BK512" s="175"/>
      <c r="BL512" s="175"/>
      <c r="BM512" s="175"/>
    </row>
    <row r="513" spans="1:65" ht="15.75" customHeight="1">
      <c r="A513" s="175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  <c r="BJ513" s="175"/>
      <c r="BK513" s="175"/>
      <c r="BL513" s="175"/>
      <c r="BM513" s="175"/>
    </row>
    <row r="514" spans="1:65" ht="15.75" customHeight="1">
      <c r="A514" s="175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  <c r="BI514" s="175"/>
      <c r="BJ514" s="175"/>
      <c r="BK514" s="175"/>
      <c r="BL514" s="175"/>
      <c r="BM514" s="175"/>
    </row>
    <row r="515" spans="1:65" ht="15.75" customHeight="1">
      <c r="A515" s="175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  <c r="BI515" s="175"/>
      <c r="BJ515" s="175"/>
      <c r="BK515" s="175"/>
      <c r="BL515" s="175"/>
      <c r="BM515" s="175"/>
    </row>
    <row r="516" spans="1:65" ht="15.75" customHeight="1">
      <c r="A516" s="175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  <c r="BI516" s="175"/>
      <c r="BJ516" s="175"/>
      <c r="BK516" s="175"/>
      <c r="BL516" s="175"/>
      <c r="BM516" s="175"/>
    </row>
    <row r="517" spans="1:65" ht="15.75" customHeight="1">
      <c r="A517" s="175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  <c r="BI517" s="175"/>
      <c r="BJ517" s="175"/>
      <c r="BK517" s="175"/>
      <c r="BL517" s="175"/>
      <c r="BM517" s="175"/>
    </row>
    <row r="518" spans="1:65" ht="15.75" customHeight="1">
      <c r="A518" s="175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  <c r="BG518" s="175"/>
      <c r="BH518" s="175"/>
      <c r="BI518" s="175"/>
      <c r="BJ518" s="175"/>
      <c r="BK518" s="175"/>
      <c r="BL518" s="175"/>
      <c r="BM518" s="175"/>
    </row>
    <row r="519" spans="1:65" ht="15.75" customHeight="1">
      <c r="A519" s="175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  <c r="BI519" s="175"/>
      <c r="BJ519" s="175"/>
      <c r="BK519" s="175"/>
      <c r="BL519" s="175"/>
      <c r="BM519" s="175"/>
    </row>
    <row r="520" spans="1:65" ht="15.75" customHeight="1">
      <c r="A520" s="175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  <c r="BI520" s="175"/>
      <c r="BJ520" s="175"/>
      <c r="BK520" s="175"/>
      <c r="BL520" s="175"/>
      <c r="BM520" s="175"/>
    </row>
    <row r="521" spans="1:65" ht="15.75" customHeight="1">
      <c r="A521" s="175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  <c r="BI521" s="175"/>
      <c r="BJ521" s="175"/>
      <c r="BK521" s="175"/>
      <c r="BL521" s="175"/>
      <c r="BM521" s="175"/>
    </row>
    <row r="522" spans="1:65" ht="15.75" customHeight="1">
      <c r="A522" s="175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  <c r="BI522" s="175"/>
      <c r="BJ522" s="175"/>
      <c r="BK522" s="175"/>
      <c r="BL522" s="175"/>
      <c r="BM522" s="175"/>
    </row>
    <row r="523" spans="1:65" ht="15.75" customHeight="1">
      <c r="A523" s="175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  <c r="BI523" s="175"/>
      <c r="BJ523" s="175"/>
      <c r="BK523" s="175"/>
      <c r="BL523" s="175"/>
      <c r="BM523" s="175"/>
    </row>
    <row r="524" spans="1:65" ht="15.75" customHeight="1">
      <c r="A524" s="175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  <c r="BG524" s="175"/>
      <c r="BH524" s="175"/>
      <c r="BI524" s="175"/>
      <c r="BJ524" s="175"/>
      <c r="BK524" s="175"/>
      <c r="BL524" s="175"/>
      <c r="BM524" s="175"/>
    </row>
    <row r="525" spans="1:65" ht="15.75" customHeight="1">
      <c r="A525" s="175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  <c r="BI525" s="175"/>
      <c r="BJ525" s="175"/>
      <c r="BK525" s="175"/>
      <c r="BL525" s="175"/>
      <c r="BM525" s="175"/>
    </row>
    <row r="526" spans="1:65" ht="15.75" customHeight="1">
      <c r="A526" s="175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  <c r="BG526" s="175"/>
      <c r="BH526" s="175"/>
      <c r="BI526" s="175"/>
      <c r="BJ526" s="175"/>
      <c r="BK526" s="175"/>
      <c r="BL526" s="175"/>
      <c r="BM526" s="175"/>
    </row>
    <row r="527" spans="1:65" ht="15.75" customHeight="1">
      <c r="A527" s="175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  <c r="BI527" s="175"/>
      <c r="BJ527" s="175"/>
      <c r="BK527" s="175"/>
      <c r="BL527" s="175"/>
      <c r="BM527" s="175"/>
    </row>
    <row r="528" spans="1:65" ht="15.75" customHeight="1">
      <c r="A528" s="175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5"/>
      <c r="BG528" s="175"/>
      <c r="BH528" s="175"/>
      <c r="BI528" s="175"/>
      <c r="BJ528" s="175"/>
      <c r="BK528" s="175"/>
      <c r="BL528" s="175"/>
      <c r="BM528" s="175"/>
    </row>
    <row r="529" spans="1:65" ht="15.75" customHeight="1">
      <c r="A529" s="175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  <c r="BG529" s="175"/>
      <c r="BH529" s="175"/>
      <c r="BI529" s="175"/>
      <c r="BJ529" s="175"/>
      <c r="BK529" s="175"/>
      <c r="BL529" s="175"/>
      <c r="BM529" s="175"/>
    </row>
    <row r="530" spans="1:65" ht="15.75" customHeight="1">
      <c r="A530" s="175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5"/>
      <c r="BG530" s="175"/>
      <c r="BH530" s="175"/>
      <c r="BI530" s="175"/>
      <c r="BJ530" s="175"/>
      <c r="BK530" s="175"/>
      <c r="BL530" s="175"/>
      <c r="BM530" s="175"/>
    </row>
    <row r="531" spans="1:65" ht="15.75" customHeight="1">
      <c r="A531" s="175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  <c r="BG531" s="175"/>
      <c r="BH531" s="175"/>
      <c r="BI531" s="175"/>
      <c r="BJ531" s="175"/>
      <c r="BK531" s="175"/>
      <c r="BL531" s="175"/>
      <c r="BM531" s="175"/>
    </row>
    <row r="532" spans="1:65" ht="15.75" customHeight="1">
      <c r="A532" s="175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  <c r="BG532" s="175"/>
      <c r="BH532" s="175"/>
      <c r="BI532" s="175"/>
      <c r="BJ532" s="175"/>
      <c r="BK532" s="175"/>
      <c r="BL532" s="175"/>
      <c r="BM532" s="175"/>
    </row>
    <row r="533" spans="1:65" ht="15.75" customHeight="1">
      <c r="A533" s="175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  <c r="BG533" s="175"/>
      <c r="BH533" s="175"/>
      <c r="BI533" s="175"/>
      <c r="BJ533" s="175"/>
      <c r="BK533" s="175"/>
      <c r="BL533" s="175"/>
      <c r="BM533" s="175"/>
    </row>
    <row r="534" spans="1:65" ht="15.75" customHeight="1">
      <c r="A534" s="175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5"/>
      <c r="BG534" s="175"/>
      <c r="BH534" s="175"/>
      <c r="BI534" s="175"/>
      <c r="BJ534" s="175"/>
      <c r="BK534" s="175"/>
      <c r="BL534" s="175"/>
      <c r="BM534" s="175"/>
    </row>
    <row r="535" spans="1:65" ht="15.75" customHeight="1">
      <c r="A535" s="175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5"/>
      <c r="BG535" s="175"/>
      <c r="BH535" s="175"/>
      <c r="BI535" s="175"/>
      <c r="BJ535" s="175"/>
      <c r="BK535" s="175"/>
      <c r="BL535" s="175"/>
      <c r="BM535" s="175"/>
    </row>
    <row r="536" spans="1:65" ht="15.75" customHeight="1">
      <c r="A536" s="175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5"/>
      <c r="BG536" s="175"/>
      <c r="BH536" s="175"/>
      <c r="BI536" s="175"/>
      <c r="BJ536" s="175"/>
      <c r="BK536" s="175"/>
      <c r="BL536" s="175"/>
      <c r="BM536" s="175"/>
    </row>
    <row r="537" spans="1:65" ht="15.75" customHeight="1">
      <c r="A537" s="175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5"/>
      <c r="BG537" s="175"/>
      <c r="BH537" s="175"/>
      <c r="BI537" s="175"/>
      <c r="BJ537" s="175"/>
      <c r="BK537" s="175"/>
      <c r="BL537" s="175"/>
      <c r="BM537" s="175"/>
    </row>
    <row r="538" spans="1:65" ht="15.75" customHeight="1">
      <c r="A538" s="175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5"/>
      <c r="BG538" s="175"/>
      <c r="BH538" s="175"/>
      <c r="BI538" s="175"/>
      <c r="BJ538" s="175"/>
      <c r="BK538" s="175"/>
      <c r="BL538" s="175"/>
      <c r="BM538" s="175"/>
    </row>
    <row r="539" spans="1:65" ht="15.75" customHeight="1">
      <c r="A539" s="175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  <c r="BG539" s="175"/>
      <c r="BH539" s="175"/>
      <c r="BI539" s="175"/>
      <c r="BJ539" s="175"/>
      <c r="BK539" s="175"/>
      <c r="BL539" s="175"/>
      <c r="BM539" s="175"/>
    </row>
    <row r="540" spans="1:65" ht="15.75" customHeight="1">
      <c r="A540" s="175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5"/>
      <c r="BG540" s="175"/>
      <c r="BH540" s="175"/>
      <c r="BI540" s="175"/>
      <c r="BJ540" s="175"/>
      <c r="BK540" s="175"/>
      <c r="BL540" s="175"/>
      <c r="BM540" s="175"/>
    </row>
    <row r="541" spans="1:65" ht="15.75" customHeight="1">
      <c r="A541" s="175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5"/>
      <c r="BG541" s="175"/>
      <c r="BH541" s="175"/>
      <c r="BI541" s="175"/>
      <c r="BJ541" s="175"/>
      <c r="BK541" s="175"/>
      <c r="BL541" s="175"/>
      <c r="BM541" s="175"/>
    </row>
    <row r="542" spans="1:65" ht="15.75" customHeight="1">
      <c r="A542" s="175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5"/>
      <c r="AT542" s="175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5"/>
      <c r="BG542" s="175"/>
      <c r="BH542" s="175"/>
      <c r="BI542" s="175"/>
      <c r="BJ542" s="175"/>
      <c r="BK542" s="175"/>
      <c r="BL542" s="175"/>
      <c r="BM542" s="175"/>
    </row>
    <row r="543" spans="1:65" ht="15.75" customHeight="1">
      <c r="A543" s="175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  <c r="AR543" s="175"/>
      <c r="AS543" s="175"/>
      <c r="AT543" s="175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5"/>
      <c r="BG543" s="175"/>
      <c r="BH543" s="175"/>
      <c r="BI543" s="175"/>
      <c r="BJ543" s="175"/>
      <c r="BK543" s="175"/>
      <c r="BL543" s="175"/>
      <c r="BM543" s="175"/>
    </row>
    <row r="544" spans="1:65" ht="15.75" customHeight="1">
      <c r="A544" s="175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  <c r="AR544" s="175"/>
      <c r="AS544" s="175"/>
      <c r="AT544" s="175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5"/>
      <c r="BG544" s="175"/>
      <c r="BH544" s="175"/>
      <c r="BI544" s="175"/>
      <c r="BJ544" s="175"/>
      <c r="BK544" s="175"/>
      <c r="BL544" s="175"/>
      <c r="BM544" s="175"/>
    </row>
    <row r="545" spans="1:65" ht="15.75" customHeight="1">
      <c r="A545" s="175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  <c r="BG545" s="175"/>
      <c r="BH545" s="175"/>
      <c r="BI545" s="175"/>
      <c r="BJ545" s="175"/>
      <c r="BK545" s="175"/>
      <c r="BL545" s="175"/>
      <c r="BM545" s="175"/>
    </row>
    <row r="546" spans="1:65" ht="15.75" customHeight="1">
      <c r="A546" s="17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  <c r="BG546" s="175"/>
      <c r="BH546" s="175"/>
      <c r="BI546" s="175"/>
      <c r="BJ546" s="175"/>
      <c r="BK546" s="175"/>
      <c r="BL546" s="175"/>
      <c r="BM546" s="175"/>
    </row>
    <row r="547" spans="1:65" ht="15.75" customHeight="1">
      <c r="A547" s="175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  <c r="AQ547" s="175"/>
      <c r="AR547" s="175"/>
      <c r="AS547" s="175"/>
      <c r="AT547" s="175"/>
      <c r="AU547" s="175"/>
      <c r="AV547" s="175"/>
      <c r="AW547" s="175"/>
      <c r="AX547" s="175"/>
      <c r="AY547" s="175"/>
      <c r="AZ547" s="175"/>
      <c r="BA547" s="175"/>
      <c r="BB547" s="175"/>
      <c r="BC547" s="175"/>
      <c r="BD547" s="175"/>
      <c r="BE547" s="175"/>
      <c r="BF547" s="175"/>
      <c r="BG547" s="175"/>
      <c r="BH547" s="175"/>
      <c r="BI547" s="175"/>
      <c r="BJ547" s="175"/>
      <c r="BK547" s="175"/>
      <c r="BL547" s="175"/>
      <c r="BM547" s="175"/>
    </row>
    <row r="548" spans="1:65" ht="15.75" customHeight="1">
      <c r="A548" s="175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  <c r="AR548" s="175"/>
      <c r="AS548" s="175"/>
      <c r="AT548" s="175"/>
      <c r="AU548" s="175"/>
      <c r="AV548" s="175"/>
      <c r="AW548" s="175"/>
      <c r="AX548" s="175"/>
      <c r="AY548" s="175"/>
      <c r="AZ548" s="175"/>
      <c r="BA548" s="175"/>
      <c r="BB548" s="175"/>
      <c r="BC548" s="175"/>
      <c r="BD548" s="175"/>
      <c r="BE548" s="175"/>
      <c r="BF548" s="175"/>
      <c r="BG548" s="175"/>
      <c r="BH548" s="175"/>
      <c r="BI548" s="175"/>
      <c r="BJ548" s="175"/>
      <c r="BK548" s="175"/>
      <c r="BL548" s="175"/>
      <c r="BM548" s="175"/>
    </row>
    <row r="549" spans="1:65" ht="15.75" customHeight="1">
      <c r="A549" s="175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  <c r="AR549" s="175"/>
      <c r="AS549" s="175"/>
      <c r="AT549" s="175"/>
      <c r="AU549" s="175"/>
      <c r="AV549" s="175"/>
      <c r="AW549" s="175"/>
      <c r="AX549" s="175"/>
      <c r="AY549" s="175"/>
      <c r="AZ549" s="175"/>
      <c r="BA549" s="175"/>
      <c r="BB549" s="175"/>
      <c r="BC549" s="175"/>
      <c r="BD549" s="175"/>
      <c r="BE549" s="175"/>
      <c r="BF549" s="175"/>
      <c r="BG549" s="175"/>
      <c r="BH549" s="175"/>
      <c r="BI549" s="175"/>
      <c r="BJ549" s="175"/>
      <c r="BK549" s="175"/>
      <c r="BL549" s="175"/>
      <c r="BM549" s="175"/>
    </row>
    <row r="550" spans="1:65" ht="15.75" customHeight="1">
      <c r="A550" s="175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5"/>
      <c r="AT550" s="175"/>
      <c r="AU550" s="175"/>
      <c r="AV550" s="175"/>
      <c r="AW550" s="175"/>
      <c r="AX550" s="175"/>
      <c r="AY550" s="175"/>
      <c r="AZ550" s="175"/>
      <c r="BA550" s="175"/>
      <c r="BB550" s="175"/>
      <c r="BC550" s="175"/>
      <c r="BD550" s="175"/>
      <c r="BE550" s="175"/>
      <c r="BF550" s="175"/>
      <c r="BG550" s="175"/>
      <c r="BH550" s="175"/>
      <c r="BI550" s="175"/>
      <c r="BJ550" s="175"/>
      <c r="BK550" s="175"/>
      <c r="BL550" s="175"/>
      <c r="BM550" s="175"/>
    </row>
    <row r="551" spans="1:65" ht="15.75" customHeight="1">
      <c r="A551" s="175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5"/>
      <c r="AT551" s="175"/>
      <c r="AU551" s="175"/>
      <c r="AV551" s="175"/>
      <c r="AW551" s="175"/>
      <c r="AX551" s="175"/>
      <c r="AY551" s="175"/>
      <c r="AZ551" s="175"/>
      <c r="BA551" s="175"/>
      <c r="BB551" s="175"/>
      <c r="BC551" s="175"/>
      <c r="BD551" s="175"/>
      <c r="BE551" s="175"/>
      <c r="BF551" s="175"/>
      <c r="BG551" s="175"/>
      <c r="BH551" s="175"/>
      <c r="BI551" s="175"/>
      <c r="BJ551" s="175"/>
      <c r="BK551" s="175"/>
      <c r="BL551" s="175"/>
      <c r="BM551" s="175"/>
    </row>
    <row r="552" spans="1:65" ht="15.75" customHeight="1">
      <c r="A552" s="175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5"/>
      <c r="AT552" s="175"/>
      <c r="AU552" s="175"/>
      <c r="AV552" s="175"/>
      <c r="AW552" s="175"/>
      <c r="AX552" s="175"/>
      <c r="AY552" s="175"/>
      <c r="AZ552" s="175"/>
      <c r="BA552" s="175"/>
      <c r="BB552" s="175"/>
      <c r="BC552" s="175"/>
      <c r="BD552" s="175"/>
      <c r="BE552" s="175"/>
      <c r="BF552" s="175"/>
      <c r="BG552" s="175"/>
      <c r="BH552" s="175"/>
      <c r="BI552" s="175"/>
      <c r="BJ552" s="175"/>
      <c r="BK552" s="175"/>
      <c r="BL552" s="175"/>
      <c r="BM552" s="175"/>
    </row>
    <row r="553" spans="1:65" ht="15.75" customHeight="1">
      <c r="A553" s="175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5"/>
      <c r="AT553" s="175"/>
      <c r="AU553" s="175"/>
      <c r="AV553" s="175"/>
      <c r="AW553" s="175"/>
      <c r="AX553" s="175"/>
      <c r="AY553" s="175"/>
      <c r="AZ553" s="175"/>
      <c r="BA553" s="175"/>
      <c r="BB553" s="175"/>
      <c r="BC553" s="175"/>
      <c r="BD553" s="175"/>
      <c r="BE553" s="175"/>
      <c r="BF553" s="175"/>
      <c r="BG553" s="175"/>
      <c r="BH553" s="175"/>
      <c r="BI553" s="175"/>
      <c r="BJ553" s="175"/>
      <c r="BK553" s="175"/>
      <c r="BL553" s="175"/>
      <c r="BM553" s="175"/>
    </row>
    <row r="554" spans="1:65" ht="15.75" customHeight="1">
      <c r="A554" s="175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5"/>
      <c r="AT554" s="175"/>
      <c r="AU554" s="175"/>
      <c r="AV554" s="175"/>
      <c r="AW554" s="175"/>
      <c r="AX554" s="175"/>
      <c r="AY554" s="175"/>
      <c r="AZ554" s="175"/>
      <c r="BA554" s="175"/>
      <c r="BB554" s="175"/>
      <c r="BC554" s="175"/>
      <c r="BD554" s="175"/>
      <c r="BE554" s="175"/>
      <c r="BF554" s="175"/>
      <c r="BG554" s="175"/>
      <c r="BH554" s="175"/>
      <c r="BI554" s="175"/>
      <c r="BJ554" s="175"/>
      <c r="BK554" s="175"/>
      <c r="BL554" s="175"/>
      <c r="BM554" s="175"/>
    </row>
    <row r="555" spans="1:65" ht="15.75" customHeight="1">
      <c r="A555" s="175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5"/>
      <c r="AT555" s="175"/>
      <c r="AU555" s="175"/>
      <c r="AV555" s="175"/>
      <c r="AW555" s="175"/>
      <c r="AX555" s="175"/>
      <c r="AY555" s="175"/>
      <c r="AZ555" s="175"/>
      <c r="BA555" s="175"/>
      <c r="BB555" s="175"/>
      <c r="BC555" s="175"/>
      <c r="BD555" s="175"/>
      <c r="BE555" s="175"/>
      <c r="BF555" s="175"/>
      <c r="BG555" s="175"/>
      <c r="BH555" s="175"/>
      <c r="BI555" s="175"/>
      <c r="BJ555" s="175"/>
      <c r="BK555" s="175"/>
      <c r="BL555" s="175"/>
      <c r="BM555" s="175"/>
    </row>
    <row r="556" spans="1:65" ht="15.75" customHeight="1">
      <c r="A556" s="175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175"/>
      <c r="AT556" s="175"/>
      <c r="AU556" s="175"/>
      <c r="AV556" s="175"/>
      <c r="AW556" s="175"/>
      <c r="AX556" s="175"/>
      <c r="AY556" s="175"/>
      <c r="AZ556" s="175"/>
      <c r="BA556" s="175"/>
      <c r="BB556" s="175"/>
      <c r="BC556" s="175"/>
      <c r="BD556" s="175"/>
      <c r="BE556" s="175"/>
      <c r="BF556" s="175"/>
      <c r="BG556" s="175"/>
      <c r="BH556" s="175"/>
      <c r="BI556" s="175"/>
      <c r="BJ556" s="175"/>
      <c r="BK556" s="175"/>
      <c r="BL556" s="175"/>
      <c r="BM556" s="175"/>
    </row>
    <row r="557" spans="1:65" ht="15.75" customHeight="1">
      <c r="A557" s="175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175"/>
      <c r="AT557" s="175"/>
      <c r="AU557" s="175"/>
      <c r="AV557" s="175"/>
      <c r="AW557" s="175"/>
      <c r="AX557" s="175"/>
      <c r="AY557" s="175"/>
      <c r="AZ557" s="175"/>
      <c r="BA557" s="175"/>
      <c r="BB557" s="175"/>
      <c r="BC557" s="175"/>
      <c r="BD557" s="175"/>
      <c r="BE557" s="175"/>
      <c r="BF557" s="175"/>
      <c r="BG557" s="175"/>
      <c r="BH557" s="175"/>
      <c r="BI557" s="175"/>
      <c r="BJ557" s="175"/>
      <c r="BK557" s="175"/>
      <c r="BL557" s="175"/>
      <c r="BM557" s="175"/>
    </row>
    <row r="558" spans="1:65" ht="15.75" customHeight="1">
      <c r="A558" s="175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175"/>
      <c r="AT558" s="175"/>
      <c r="AU558" s="175"/>
      <c r="AV558" s="175"/>
      <c r="AW558" s="175"/>
      <c r="AX558" s="175"/>
      <c r="AY558" s="175"/>
      <c r="AZ558" s="175"/>
      <c r="BA558" s="175"/>
      <c r="BB558" s="175"/>
      <c r="BC558" s="175"/>
      <c r="BD558" s="175"/>
      <c r="BE558" s="175"/>
      <c r="BF558" s="175"/>
      <c r="BG558" s="175"/>
      <c r="BH558" s="175"/>
      <c r="BI558" s="175"/>
      <c r="BJ558" s="175"/>
      <c r="BK558" s="175"/>
      <c r="BL558" s="175"/>
      <c r="BM558" s="175"/>
    </row>
    <row r="559" spans="1:65" ht="15.75" customHeight="1">
      <c r="A559" s="175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  <c r="AR559" s="175"/>
      <c r="AS559" s="175"/>
      <c r="AT559" s="175"/>
      <c r="AU559" s="175"/>
      <c r="AV559" s="175"/>
      <c r="AW559" s="175"/>
      <c r="AX559" s="175"/>
      <c r="AY559" s="175"/>
      <c r="AZ559" s="175"/>
      <c r="BA559" s="175"/>
      <c r="BB559" s="175"/>
      <c r="BC559" s="175"/>
      <c r="BD559" s="175"/>
      <c r="BE559" s="175"/>
      <c r="BF559" s="175"/>
      <c r="BG559" s="175"/>
      <c r="BH559" s="175"/>
      <c r="BI559" s="175"/>
      <c r="BJ559" s="175"/>
      <c r="BK559" s="175"/>
      <c r="BL559" s="175"/>
      <c r="BM559" s="175"/>
    </row>
    <row r="560" spans="1:65" ht="15.75" customHeight="1">
      <c r="A560" s="175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175"/>
      <c r="AT560" s="175"/>
      <c r="AU560" s="175"/>
      <c r="AV560" s="175"/>
      <c r="AW560" s="175"/>
      <c r="AX560" s="175"/>
      <c r="AY560" s="175"/>
      <c r="AZ560" s="175"/>
      <c r="BA560" s="175"/>
      <c r="BB560" s="175"/>
      <c r="BC560" s="175"/>
      <c r="BD560" s="175"/>
      <c r="BE560" s="175"/>
      <c r="BF560" s="175"/>
      <c r="BG560" s="175"/>
      <c r="BH560" s="175"/>
      <c r="BI560" s="175"/>
      <c r="BJ560" s="175"/>
      <c r="BK560" s="175"/>
      <c r="BL560" s="175"/>
      <c r="BM560" s="175"/>
    </row>
    <row r="561" spans="1:65" ht="15.75" customHeight="1">
      <c r="A561" s="175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  <c r="AR561" s="175"/>
      <c r="AS561" s="175"/>
      <c r="AT561" s="175"/>
      <c r="AU561" s="175"/>
      <c r="AV561" s="175"/>
      <c r="AW561" s="175"/>
      <c r="AX561" s="175"/>
      <c r="AY561" s="175"/>
      <c r="AZ561" s="175"/>
      <c r="BA561" s="175"/>
      <c r="BB561" s="175"/>
      <c r="BC561" s="175"/>
      <c r="BD561" s="175"/>
      <c r="BE561" s="175"/>
      <c r="BF561" s="175"/>
      <c r="BG561" s="175"/>
      <c r="BH561" s="175"/>
      <c r="BI561" s="175"/>
      <c r="BJ561" s="175"/>
      <c r="BK561" s="175"/>
      <c r="BL561" s="175"/>
      <c r="BM561" s="175"/>
    </row>
    <row r="562" spans="1:65" ht="15.75" customHeight="1">
      <c r="A562" s="175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5"/>
      <c r="BG562" s="175"/>
      <c r="BH562" s="175"/>
      <c r="BI562" s="175"/>
      <c r="BJ562" s="175"/>
      <c r="BK562" s="175"/>
      <c r="BL562" s="175"/>
      <c r="BM562" s="175"/>
    </row>
    <row r="563" spans="1:65" ht="15.75" customHeight="1">
      <c r="A563" s="175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5"/>
      <c r="BG563" s="175"/>
      <c r="BH563" s="175"/>
      <c r="BI563" s="175"/>
      <c r="BJ563" s="175"/>
      <c r="BK563" s="175"/>
      <c r="BL563" s="175"/>
      <c r="BM563" s="175"/>
    </row>
    <row r="564" spans="1:65" ht="15.75" customHeight="1">
      <c r="A564" s="175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  <c r="BG564" s="175"/>
      <c r="BH564" s="175"/>
      <c r="BI564" s="175"/>
      <c r="BJ564" s="175"/>
      <c r="BK564" s="175"/>
      <c r="BL564" s="175"/>
      <c r="BM564" s="175"/>
    </row>
    <row r="565" spans="1:65" ht="15.75" customHeight="1">
      <c r="A565" s="175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5"/>
      <c r="BG565" s="175"/>
      <c r="BH565" s="175"/>
      <c r="BI565" s="175"/>
      <c r="BJ565" s="175"/>
      <c r="BK565" s="175"/>
      <c r="BL565" s="175"/>
      <c r="BM565" s="175"/>
    </row>
    <row r="566" spans="1:65" ht="15.75" customHeight="1">
      <c r="A566" s="175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5"/>
      <c r="BA566" s="175"/>
      <c r="BB566" s="175"/>
      <c r="BC566" s="175"/>
      <c r="BD566" s="175"/>
      <c r="BE566" s="175"/>
      <c r="BF566" s="175"/>
      <c r="BG566" s="175"/>
      <c r="BH566" s="175"/>
      <c r="BI566" s="175"/>
      <c r="BJ566" s="175"/>
      <c r="BK566" s="175"/>
      <c r="BL566" s="175"/>
      <c r="BM566" s="175"/>
    </row>
    <row r="567" spans="1:65" ht="15.75" customHeight="1">
      <c r="A567" s="175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5"/>
      <c r="BA567" s="175"/>
      <c r="BB567" s="175"/>
      <c r="BC567" s="175"/>
      <c r="BD567" s="175"/>
      <c r="BE567" s="175"/>
      <c r="BF567" s="175"/>
      <c r="BG567" s="175"/>
      <c r="BH567" s="175"/>
      <c r="BI567" s="175"/>
      <c r="BJ567" s="175"/>
      <c r="BK567" s="175"/>
      <c r="BL567" s="175"/>
      <c r="BM567" s="175"/>
    </row>
    <row r="568" spans="1:65" ht="15.75" customHeight="1">
      <c r="A568" s="175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5"/>
      <c r="BG568" s="175"/>
      <c r="BH568" s="175"/>
      <c r="BI568" s="175"/>
      <c r="BJ568" s="175"/>
      <c r="BK568" s="175"/>
      <c r="BL568" s="175"/>
      <c r="BM568" s="175"/>
    </row>
    <row r="569" spans="1:65" ht="15.75" customHeight="1">
      <c r="A569" s="175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175"/>
      <c r="BC569" s="175"/>
      <c r="BD569" s="175"/>
      <c r="BE569" s="175"/>
      <c r="BF569" s="175"/>
      <c r="BG569" s="175"/>
      <c r="BH569" s="175"/>
      <c r="BI569" s="175"/>
      <c r="BJ569" s="175"/>
      <c r="BK569" s="175"/>
      <c r="BL569" s="175"/>
      <c r="BM569" s="175"/>
    </row>
    <row r="570" spans="1:65" ht="15.75" customHeight="1">
      <c r="A570" s="175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5"/>
      <c r="BG570" s="175"/>
      <c r="BH570" s="175"/>
      <c r="BI570" s="175"/>
      <c r="BJ570" s="175"/>
      <c r="BK570" s="175"/>
      <c r="BL570" s="175"/>
      <c r="BM570" s="175"/>
    </row>
    <row r="571" spans="1:65" ht="15.75" customHeight="1">
      <c r="A571" s="175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5"/>
      <c r="AT571" s="175"/>
      <c r="AU571" s="175"/>
      <c r="AV571" s="175"/>
      <c r="AW571" s="175"/>
      <c r="AX571" s="175"/>
      <c r="AY571" s="175"/>
      <c r="AZ571" s="175"/>
      <c r="BA571" s="175"/>
      <c r="BB571" s="175"/>
      <c r="BC571" s="175"/>
      <c r="BD571" s="175"/>
      <c r="BE571" s="175"/>
      <c r="BF571" s="175"/>
      <c r="BG571" s="175"/>
      <c r="BH571" s="175"/>
      <c r="BI571" s="175"/>
      <c r="BJ571" s="175"/>
      <c r="BK571" s="175"/>
      <c r="BL571" s="175"/>
      <c r="BM571" s="175"/>
    </row>
    <row r="572" spans="1:65" ht="15.75" customHeight="1">
      <c r="A572" s="175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  <c r="AR572" s="175"/>
      <c r="AS572" s="175"/>
      <c r="AT572" s="175"/>
      <c r="AU572" s="175"/>
      <c r="AV572" s="175"/>
      <c r="AW572" s="175"/>
      <c r="AX572" s="175"/>
      <c r="AY572" s="175"/>
      <c r="AZ572" s="175"/>
      <c r="BA572" s="175"/>
      <c r="BB572" s="175"/>
      <c r="BC572" s="175"/>
      <c r="BD572" s="175"/>
      <c r="BE572" s="175"/>
      <c r="BF572" s="175"/>
      <c r="BG572" s="175"/>
      <c r="BH572" s="175"/>
      <c r="BI572" s="175"/>
      <c r="BJ572" s="175"/>
      <c r="BK572" s="175"/>
      <c r="BL572" s="175"/>
      <c r="BM572" s="175"/>
    </row>
    <row r="573" spans="1:65" ht="15.75" customHeight="1">
      <c r="A573" s="175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  <c r="AR573" s="175"/>
      <c r="AS573" s="175"/>
      <c r="AT573" s="175"/>
      <c r="AU573" s="175"/>
      <c r="AV573" s="175"/>
      <c r="AW573" s="175"/>
      <c r="AX573" s="175"/>
      <c r="AY573" s="175"/>
      <c r="AZ573" s="175"/>
      <c r="BA573" s="175"/>
      <c r="BB573" s="175"/>
      <c r="BC573" s="175"/>
      <c r="BD573" s="175"/>
      <c r="BE573" s="175"/>
      <c r="BF573" s="175"/>
      <c r="BG573" s="175"/>
      <c r="BH573" s="175"/>
      <c r="BI573" s="175"/>
      <c r="BJ573" s="175"/>
      <c r="BK573" s="175"/>
      <c r="BL573" s="175"/>
      <c r="BM573" s="175"/>
    </row>
    <row r="574" spans="1:65" ht="15.75" customHeight="1">
      <c r="A574" s="175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  <c r="AQ574" s="175"/>
      <c r="AR574" s="175"/>
      <c r="AS574" s="175"/>
      <c r="AT574" s="175"/>
      <c r="AU574" s="175"/>
      <c r="AV574" s="175"/>
      <c r="AW574" s="175"/>
      <c r="AX574" s="175"/>
      <c r="AY574" s="175"/>
      <c r="AZ574" s="175"/>
      <c r="BA574" s="175"/>
      <c r="BB574" s="175"/>
      <c r="BC574" s="175"/>
      <c r="BD574" s="175"/>
      <c r="BE574" s="175"/>
      <c r="BF574" s="175"/>
      <c r="BG574" s="175"/>
      <c r="BH574" s="175"/>
      <c r="BI574" s="175"/>
      <c r="BJ574" s="175"/>
      <c r="BK574" s="175"/>
      <c r="BL574" s="175"/>
      <c r="BM574" s="175"/>
    </row>
    <row r="575" spans="1:65" ht="15.75" customHeight="1">
      <c r="A575" s="175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  <c r="AQ575" s="175"/>
      <c r="AR575" s="175"/>
      <c r="AS575" s="175"/>
      <c r="AT575" s="175"/>
      <c r="AU575" s="175"/>
      <c r="AV575" s="175"/>
      <c r="AW575" s="175"/>
      <c r="AX575" s="175"/>
      <c r="AY575" s="175"/>
      <c r="AZ575" s="175"/>
      <c r="BA575" s="175"/>
      <c r="BB575" s="175"/>
      <c r="BC575" s="175"/>
      <c r="BD575" s="175"/>
      <c r="BE575" s="175"/>
      <c r="BF575" s="175"/>
      <c r="BG575" s="175"/>
      <c r="BH575" s="175"/>
      <c r="BI575" s="175"/>
      <c r="BJ575" s="175"/>
      <c r="BK575" s="175"/>
      <c r="BL575" s="175"/>
      <c r="BM575" s="175"/>
    </row>
    <row r="576" spans="1:65" ht="15.75" customHeight="1">
      <c r="A576" s="175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  <c r="AQ576" s="175"/>
      <c r="AR576" s="175"/>
      <c r="AS576" s="175"/>
      <c r="AT576" s="175"/>
      <c r="AU576" s="175"/>
      <c r="AV576" s="175"/>
      <c r="AW576" s="175"/>
      <c r="AX576" s="175"/>
      <c r="AY576" s="175"/>
      <c r="AZ576" s="175"/>
      <c r="BA576" s="175"/>
      <c r="BB576" s="175"/>
      <c r="BC576" s="175"/>
      <c r="BD576" s="175"/>
      <c r="BE576" s="175"/>
      <c r="BF576" s="175"/>
      <c r="BG576" s="175"/>
      <c r="BH576" s="175"/>
      <c r="BI576" s="175"/>
      <c r="BJ576" s="175"/>
      <c r="BK576" s="175"/>
      <c r="BL576" s="175"/>
      <c r="BM576" s="175"/>
    </row>
    <row r="577" spans="1:65" ht="15.75" customHeight="1">
      <c r="A577" s="175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  <c r="AQ577" s="175"/>
      <c r="AR577" s="175"/>
      <c r="AS577" s="175"/>
      <c r="AT577" s="175"/>
      <c r="AU577" s="175"/>
      <c r="AV577" s="175"/>
      <c r="AW577" s="175"/>
      <c r="AX577" s="175"/>
      <c r="AY577" s="175"/>
      <c r="AZ577" s="175"/>
      <c r="BA577" s="175"/>
      <c r="BB577" s="175"/>
      <c r="BC577" s="175"/>
      <c r="BD577" s="175"/>
      <c r="BE577" s="175"/>
      <c r="BF577" s="175"/>
      <c r="BG577" s="175"/>
      <c r="BH577" s="175"/>
      <c r="BI577" s="175"/>
      <c r="BJ577" s="175"/>
      <c r="BK577" s="175"/>
      <c r="BL577" s="175"/>
      <c r="BM577" s="175"/>
    </row>
    <row r="578" spans="1:65" ht="15.75" customHeight="1">
      <c r="A578" s="175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  <c r="AQ578" s="175"/>
      <c r="AR578" s="175"/>
      <c r="AS578" s="175"/>
      <c r="AT578" s="175"/>
      <c r="AU578" s="175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5"/>
      <c r="BG578" s="175"/>
      <c r="BH578" s="175"/>
      <c r="BI578" s="175"/>
      <c r="BJ578" s="175"/>
      <c r="BK578" s="175"/>
      <c r="BL578" s="175"/>
      <c r="BM578" s="175"/>
    </row>
    <row r="579" spans="1:65" ht="15.75" customHeight="1">
      <c r="A579" s="175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  <c r="AQ579" s="175"/>
      <c r="AR579" s="175"/>
      <c r="AS579" s="175"/>
      <c r="AT579" s="175"/>
      <c r="AU579" s="175"/>
      <c r="AV579" s="175"/>
      <c r="AW579" s="175"/>
      <c r="AX579" s="175"/>
      <c r="AY579" s="175"/>
      <c r="AZ579" s="175"/>
      <c r="BA579" s="175"/>
      <c r="BB579" s="175"/>
      <c r="BC579" s="175"/>
      <c r="BD579" s="175"/>
      <c r="BE579" s="175"/>
      <c r="BF579" s="175"/>
      <c r="BG579" s="175"/>
      <c r="BH579" s="175"/>
      <c r="BI579" s="175"/>
      <c r="BJ579" s="175"/>
      <c r="BK579" s="175"/>
      <c r="BL579" s="175"/>
      <c r="BM579" s="175"/>
    </row>
    <row r="580" spans="1:65" ht="15.75" customHeight="1">
      <c r="A580" s="175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5"/>
      <c r="AT580" s="175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5"/>
      <c r="BG580" s="175"/>
      <c r="BH580" s="175"/>
      <c r="BI580" s="175"/>
      <c r="BJ580" s="175"/>
      <c r="BK580" s="175"/>
      <c r="BL580" s="175"/>
      <c r="BM580" s="175"/>
    </row>
    <row r="581" spans="1:65" ht="15.75" customHeight="1">
      <c r="A581" s="175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5"/>
      <c r="AT581" s="175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5"/>
      <c r="BG581" s="175"/>
      <c r="BH581" s="175"/>
      <c r="BI581" s="175"/>
      <c r="BJ581" s="175"/>
      <c r="BK581" s="175"/>
      <c r="BL581" s="175"/>
      <c r="BM581" s="175"/>
    </row>
    <row r="582" spans="1:65" ht="15.75" customHeight="1">
      <c r="A582" s="175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5"/>
      <c r="AT582" s="175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5"/>
      <c r="BG582" s="175"/>
      <c r="BH582" s="175"/>
      <c r="BI582" s="175"/>
      <c r="BJ582" s="175"/>
      <c r="BK582" s="175"/>
      <c r="BL582" s="175"/>
      <c r="BM582" s="175"/>
    </row>
    <row r="583" spans="1:65" ht="15.75" customHeight="1">
      <c r="A583" s="175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  <c r="BG583" s="175"/>
      <c r="BH583" s="175"/>
      <c r="BI583" s="175"/>
      <c r="BJ583" s="175"/>
      <c r="BK583" s="175"/>
      <c r="BL583" s="175"/>
      <c r="BM583" s="175"/>
    </row>
    <row r="584" spans="1:65" ht="15.75" customHeight="1">
      <c r="A584" s="175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5"/>
      <c r="BG584" s="175"/>
      <c r="BH584" s="175"/>
      <c r="BI584" s="175"/>
      <c r="BJ584" s="175"/>
      <c r="BK584" s="175"/>
      <c r="BL584" s="175"/>
      <c r="BM584" s="175"/>
    </row>
    <row r="585" spans="1:65" ht="15.75" customHeight="1">
      <c r="A585" s="175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5"/>
      <c r="BG585" s="175"/>
      <c r="BH585" s="175"/>
      <c r="BI585" s="175"/>
      <c r="BJ585" s="175"/>
      <c r="BK585" s="175"/>
      <c r="BL585" s="175"/>
      <c r="BM585" s="175"/>
    </row>
    <row r="586" spans="1:65" ht="15.75" customHeight="1">
      <c r="A586" s="175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5"/>
      <c r="AT586" s="175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5"/>
      <c r="BG586" s="175"/>
      <c r="BH586" s="175"/>
      <c r="BI586" s="175"/>
      <c r="BJ586" s="175"/>
      <c r="BK586" s="175"/>
      <c r="BL586" s="175"/>
      <c r="BM586" s="175"/>
    </row>
    <row r="587" spans="1:65" ht="15.75" customHeight="1">
      <c r="A587" s="175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5"/>
      <c r="AT587" s="175"/>
      <c r="AU587" s="175"/>
      <c r="AV587" s="175"/>
      <c r="AW587" s="175"/>
      <c r="AX587" s="175"/>
      <c r="AY587" s="175"/>
      <c r="AZ587" s="175"/>
      <c r="BA587" s="175"/>
      <c r="BB587" s="175"/>
      <c r="BC587" s="175"/>
      <c r="BD587" s="175"/>
      <c r="BE587" s="175"/>
      <c r="BF587" s="175"/>
      <c r="BG587" s="175"/>
      <c r="BH587" s="175"/>
      <c r="BI587" s="175"/>
      <c r="BJ587" s="175"/>
      <c r="BK587" s="175"/>
      <c r="BL587" s="175"/>
      <c r="BM587" s="175"/>
    </row>
    <row r="588" spans="1:65" ht="15.75" customHeight="1">
      <c r="A588" s="175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5"/>
      <c r="BG588" s="175"/>
      <c r="BH588" s="175"/>
      <c r="BI588" s="175"/>
      <c r="BJ588" s="175"/>
      <c r="BK588" s="175"/>
      <c r="BL588" s="175"/>
      <c r="BM588" s="175"/>
    </row>
    <row r="589" spans="1:65" ht="15.75" customHeight="1">
      <c r="A589" s="175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5"/>
      <c r="AV589" s="175"/>
      <c r="AW589" s="175"/>
      <c r="AX589" s="175"/>
      <c r="AY589" s="175"/>
      <c r="AZ589" s="175"/>
      <c r="BA589" s="175"/>
      <c r="BB589" s="175"/>
      <c r="BC589" s="175"/>
      <c r="BD589" s="175"/>
      <c r="BE589" s="175"/>
      <c r="BF589" s="175"/>
      <c r="BG589" s="175"/>
      <c r="BH589" s="175"/>
      <c r="BI589" s="175"/>
      <c r="BJ589" s="175"/>
      <c r="BK589" s="175"/>
      <c r="BL589" s="175"/>
      <c r="BM589" s="175"/>
    </row>
    <row r="590" spans="1:65" ht="15.75" customHeight="1">
      <c r="A590" s="175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75"/>
      <c r="AT590" s="175"/>
      <c r="AU590" s="175"/>
      <c r="AV590" s="175"/>
      <c r="AW590" s="175"/>
      <c r="AX590" s="175"/>
      <c r="AY590" s="175"/>
      <c r="AZ590" s="175"/>
      <c r="BA590" s="175"/>
      <c r="BB590" s="175"/>
      <c r="BC590" s="175"/>
      <c r="BD590" s="175"/>
      <c r="BE590" s="175"/>
      <c r="BF590" s="175"/>
      <c r="BG590" s="175"/>
      <c r="BH590" s="175"/>
      <c r="BI590" s="175"/>
      <c r="BJ590" s="175"/>
      <c r="BK590" s="175"/>
      <c r="BL590" s="175"/>
      <c r="BM590" s="175"/>
    </row>
    <row r="591" spans="1:65" ht="15.75" customHeight="1">
      <c r="A591" s="175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75"/>
      <c r="AT591" s="175"/>
      <c r="AU591" s="175"/>
      <c r="AV591" s="175"/>
      <c r="AW591" s="175"/>
      <c r="AX591" s="175"/>
      <c r="AY591" s="175"/>
      <c r="AZ591" s="175"/>
      <c r="BA591" s="175"/>
      <c r="BB591" s="175"/>
      <c r="BC591" s="175"/>
      <c r="BD591" s="175"/>
      <c r="BE591" s="175"/>
      <c r="BF591" s="175"/>
      <c r="BG591" s="175"/>
      <c r="BH591" s="175"/>
      <c r="BI591" s="175"/>
      <c r="BJ591" s="175"/>
      <c r="BK591" s="175"/>
      <c r="BL591" s="175"/>
      <c r="BM591" s="175"/>
    </row>
    <row r="592" spans="1:65" ht="15.75" customHeight="1">
      <c r="A592" s="175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  <c r="AR592" s="175"/>
      <c r="AS592" s="175"/>
      <c r="AT592" s="175"/>
      <c r="AU592" s="175"/>
      <c r="AV592" s="175"/>
      <c r="AW592" s="175"/>
      <c r="AX592" s="175"/>
      <c r="AY592" s="175"/>
      <c r="AZ592" s="175"/>
      <c r="BA592" s="175"/>
      <c r="BB592" s="175"/>
      <c r="BC592" s="175"/>
      <c r="BD592" s="175"/>
      <c r="BE592" s="175"/>
      <c r="BF592" s="175"/>
      <c r="BG592" s="175"/>
      <c r="BH592" s="175"/>
      <c r="BI592" s="175"/>
      <c r="BJ592" s="175"/>
      <c r="BK592" s="175"/>
      <c r="BL592" s="175"/>
      <c r="BM592" s="175"/>
    </row>
    <row r="593" spans="1:65" ht="15.75" customHeight="1">
      <c r="A593" s="175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  <c r="AR593" s="175"/>
      <c r="AS593" s="175"/>
      <c r="AT593" s="175"/>
      <c r="AU593" s="175"/>
      <c r="AV593" s="175"/>
      <c r="AW593" s="175"/>
      <c r="AX593" s="175"/>
      <c r="AY593" s="175"/>
      <c r="AZ593" s="175"/>
      <c r="BA593" s="175"/>
      <c r="BB593" s="175"/>
      <c r="BC593" s="175"/>
      <c r="BD593" s="175"/>
      <c r="BE593" s="175"/>
      <c r="BF593" s="175"/>
      <c r="BG593" s="175"/>
      <c r="BH593" s="175"/>
      <c r="BI593" s="175"/>
      <c r="BJ593" s="175"/>
      <c r="BK593" s="175"/>
      <c r="BL593" s="175"/>
      <c r="BM593" s="175"/>
    </row>
    <row r="594" spans="1:65" ht="15.75" customHeight="1">
      <c r="A594" s="175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  <c r="AR594" s="175"/>
      <c r="AS594" s="175"/>
      <c r="AT594" s="175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5"/>
      <c r="BG594" s="175"/>
      <c r="BH594" s="175"/>
      <c r="BI594" s="175"/>
      <c r="BJ594" s="175"/>
      <c r="BK594" s="175"/>
      <c r="BL594" s="175"/>
      <c r="BM594" s="175"/>
    </row>
    <row r="595" spans="1:65" ht="15.75" customHeight="1">
      <c r="A595" s="175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  <c r="BG595" s="175"/>
      <c r="BH595" s="175"/>
      <c r="BI595" s="175"/>
      <c r="BJ595" s="175"/>
      <c r="BK595" s="175"/>
      <c r="BL595" s="175"/>
      <c r="BM595" s="175"/>
    </row>
    <row r="596" spans="1:65" ht="15.75" customHeight="1">
      <c r="A596" s="175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  <c r="AR596" s="175"/>
      <c r="AS596" s="175"/>
      <c r="AT596" s="175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  <c r="BG596" s="175"/>
      <c r="BH596" s="175"/>
      <c r="BI596" s="175"/>
      <c r="BJ596" s="175"/>
      <c r="BK596" s="175"/>
      <c r="BL596" s="175"/>
      <c r="BM596" s="175"/>
    </row>
    <row r="597" spans="1:65" ht="15.75" customHeight="1">
      <c r="A597" s="175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  <c r="AQ597" s="175"/>
      <c r="AR597" s="175"/>
      <c r="AS597" s="175"/>
      <c r="AT597" s="175"/>
      <c r="AU597" s="175"/>
      <c r="AV597" s="175"/>
      <c r="AW597" s="175"/>
      <c r="AX597" s="175"/>
      <c r="AY597" s="175"/>
      <c r="AZ597" s="175"/>
      <c r="BA597" s="175"/>
      <c r="BB597" s="175"/>
      <c r="BC597" s="175"/>
      <c r="BD597" s="175"/>
      <c r="BE597" s="175"/>
      <c r="BF597" s="175"/>
      <c r="BG597" s="175"/>
      <c r="BH597" s="175"/>
      <c r="BI597" s="175"/>
      <c r="BJ597" s="175"/>
      <c r="BK597" s="175"/>
      <c r="BL597" s="175"/>
      <c r="BM597" s="175"/>
    </row>
    <row r="598" spans="1:65" ht="15.75" customHeight="1">
      <c r="A598" s="175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  <c r="AQ598" s="175"/>
      <c r="AR598" s="175"/>
      <c r="AS598" s="175"/>
      <c r="AT598" s="175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5"/>
      <c r="BG598" s="175"/>
      <c r="BH598" s="175"/>
      <c r="BI598" s="175"/>
      <c r="BJ598" s="175"/>
      <c r="BK598" s="175"/>
      <c r="BL598" s="175"/>
      <c r="BM598" s="175"/>
    </row>
    <row r="599" spans="1:65" ht="15.75" customHeight="1">
      <c r="A599" s="175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5"/>
      <c r="BG599" s="175"/>
      <c r="BH599" s="175"/>
      <c r="BI599" s="175"/>
      <c r="BJ599" s="175"/>
      <c r="BK599" s="175"/>
      <c r="BL599" s="175"/>
      <c r="BM599" s="175"/>
    </row>
    <row r="600" spans="1:65" ht="15.75" customHeight="1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5"/>
      <c r="BG600" s="175"/>
      <c r="BH600" s="175"/>
      <c r="BI600" s="175"/>
      <c r="BJ600" s="175"/>
      <c r="BK600" s="175"/>
      <c r="BL600" s="175"/>
      <c r="BM600" s="175"/>
    </row>
    <row r="601" spans="1:65" ht="15.75" customHeight="1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5"/>
      <c r="AT601" s="175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5"/>
      <c r="BG601" s="175"/>
      <c r="BH601" s="175"/>
      <c r="BI601" s="175"/>
      <c r="BJ601" s="175"/>
      <c r="BK601" s="175"/>
      <c r="BL601" s="175"/>
      <c r="BM601" s="175"/>
    </row>
    <row r="602" spans="1:65" ht="15.75" customHeight="1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  <c r="BG602" s="175"/>
      <c r="BH602" s="175"/>
      <c r="BI602" s="175"/>
      <c r="BJ602" s="175"/>
      <c r="BK602" s="175"/>
      <c r="BL602" s="175"/>
      <c r="BM602" s="175"/>
    </row>
    <row r="603" spans="1:65" ht="15.75" customHeight="1">
      <c r="A603" s="175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  <c r="BI603" s="175"/>
      <c r="BJ603" s="175"/>
      <c r="BK603" s="175"/>
      <c r="BL603" s="175"/>
      <c r="BM603" s="175"/>
    </row>
    <row r="604" spans="1:65" ht="15.75" customHeight="1">
      <c r="A604" s="175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175"/>
    </row>
    <row r="605" spans="1:65" ht="15.75" customHeight="1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175"/>
    </row>
    <row r="606" spans="1:65" ht="15.75" customHeight="1">
      <c r="A606" s="175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  <c r="BI606" s="175"/>
      <c r="BJ606" s="175"/>
      <c r="BK606" s="175"/>
      <c r="BL606" s="175"/>
      <c r="BM606" s="175"/>
    </row>
    <row r="607" spans="1:65" ht="15.75" customHeight="1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  <c r="BI607" s="175"/>
      <c r="BJ607" s="175"/>
      <c r="BK607" s="175"/>
      <c r="BL607" s="175"/>
      <c r="BM607" s="175"/>
    </row>
    <row r="608" spans="1:65" ht="15.75" customHeight="1">
      <c r="A608" s="175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  <c r="BG608" s="175"/>
      <c r="BH608" s="175"/>
      <c r="BI608" s="175"/>
      <c r="BJ608" s="175"/>
      <c r="BK608" s="175"/>
      <c r="BL608" s="175"/>
      <c r="BM608" s="175"/>
    </row>
    <row r="609" spans="1:65" ht="15.75" customHeight="1">
      <c r="A609" s="175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5"/>
      <c r="AT609" s="175"/>
      <c r="AU609" s="175"/>
      <c r="AV609" s="175"/>
      <c r="AW609" s="175"/>
      <c r="AX609" s="175"/>
      <c r="AY609" s="175"/>
      <c r="AZ609" s="175"/>
      <c r="BA609" s="175"/>
      <c r="BB609" s="175"/>
      <c r="BC609" s="175"/>
      <c r="BD609" s="175"/>
      <c r="BE609" s="175"/>
      <c r="BF609" s="175"/>
      <c r="BG609" s="175"/>
      <c r="BH609" s="175"/>
      <c r="BI609" s="175"/>
      <c r="BJ609" s="175"/>
      <c r="BK609" s="175"/>
      <c r="BL609" s="175"/>
      <c r="BM609" s="175"/>
    </row>
    <row r="610" spans="1:65" ht="15.75" customHeight="1">
      <c r="A610" s="175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  <c r="BG610" s="175"/>
      <c r="BH610" s="175"/>
      <c r="BI610" s="175"/>
      <c r="BJ610" s="175"/>
      <c r="BK610" s="175"/>
      <c r="BL610" s="175"/>
      <c r="BM610" s="175"/>
    </row>
    <row r="611" spans="1:65" ht="15.75" customHeight="1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  <c r="BG611" s="175"/>
      <c r="BH611" s="175"/>
      <c r="BI611" s="175"/>
      <c r="BJ611" s="175"/>
      <c r="BK611" s="175"/>
      <c r="BL611" s="175"/>
      <c r="BM611" s="175"/>
    </row>
    <row r="612" spans="1:65" ht="15.75" customHeight="1">
      <c r="A612" s="175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  <c r="BG612" s="175"/>
      <c r="BH612" s="175"/>
      <c r="BI612" s="175"/>
      <c r="BJ612" s="175"/>
      <c r="BK612" s="175"/>
      <c r="BL612" s="175"/>
      <c r="BM612" s="175"/>
    </row>
    <row r="613" spans="1:65" ht="15.75" customHeight="1">
      <c r="A613" s="175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  <c r="BI613" s="175"/>
      <c r="BJ613" s="175"/>
      <c r="BK613" s="175"/>
      <c r="BL613" s="175"/>
      <c r="BM613" s="175"/>
    </row>
    <row r="614" spans="1:65" ht="15.75" customHeight="1">
      <c r="A614" s="175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  <c r="BG614" s="175"/>
      <c r="BH614" s="175"/>
      <c r="BI614" s="175"/>
      <c r="BJ614" s="175"/>
      <c r="BK614" s="175"/>
      <c r="BL614" s="175"/>
      <c r="BM614" s="175"/>
    </row>
    <row r="615" spans="1:65" ht="15.75" customHeight="1">
      <c r="A615" s="175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  <c r="BI615" s="175"/>
      <c r="BJ615" s="175"/>
      <c r="BK615" s="175"/>
      <c r="BL615" s="175"/>
      <c r="BM615" s="175"/>
    </row>
    <row r="616" spans="1:65" ht="15.75" customHeight="1">
      <c r="A616" s="175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  <c r="AR616" s="175"/>
      <c r="AS616" s="175"/>
      <c r="AT616" s="175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5"/>
      <c r="BG616" s="175"/>
      <c r="BH616" s="175"/>
      <c r="BI616" s="175"/>
      <c r="BJ616" s="175"/>
      <c r="BK616" s="175"/>
      <c r="BL616" s="175"/>
      <c r="BM616" s="175"/>
    </row>
    <row r="617" spans="1:65" ht="15.75" customHeight="1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  <c r="BG617" s="175"/>
      <c r="BH617" s="175"/>
      <c r="BI617" s="175"/>
      <c r="BJ617" s="175"/>
      <c r="BK617" s="175"/>
      <c r="BL617" s="175"/>
      <c r="BM617" s="175"/>
    </row>
    <row r="618" spans="1:65" ht="15.75" customHeight="1">
      <c r="A618" s="175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5"/>
      <c r="AT618" s="175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5"/>
      <c r="BG618" s="175"/>
      <c r="BH618" s="175"/>
      <c r="BI618" s="175"/>
      <c r="BJ618" s="175"/>
      <c r="BK618" s="175"/>
      <c r="BL618" s="175"/>
      <c r="BM618" s="175"/>
    </row>
    <row r="619" spans="1:65" ht="15.75" customHeight="1">
      <c r="A619" s="175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5"/>
      <c r="AT619" s="175"/>
      <c r="AU619" s="175"/>
      <c r="AV619" s="175"/>
      <c r="AW619" s="175"/>
      <c r="AX619" s="175"/>
      <c r="AY619" s="175"/>
      <c r="AZ619" s="175"/>
      <c r="BA619" s="175"/>
      <c r="BB619" s="175"/>
      <c r="BC619" s="175"/>
      <c r="BD619" s="175"/>
      <c r="BE619" s="175"/>
      <c r="BF619" s="175"/>
      <c r="BG619" s="175"/>
      <c r="BH619" s="175"/>
      <c r="BI619" s="175"/>
      <c r="BJ619" s="175"/>
      <c r="BK619" s="175"/>
      <c r="BL619" s="175"/>
      <c r="BM619" s="175"/>
    </row>
    <row r="620" spans="1:65" ht="15.75" customHeight="1">
      <c r="A620" s="175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5"/>
      <c r="AT620" s="175"/>
      <c r="AU620" s="175"/>
      <c r="AV620" s="175"/>
      <c r="AW620" s="175"/>
      <c r="AX620" s="175"/>
      <c r="AY620" s="175"/>
      <c r="AZ620" s="175"/>
      <c r="BA620" s="175"/>
      <c r="BB620" s="175"/>
      <c r="BC620" s="175"/>
      <c r="BD620" s="175"/>
      <c r="BE620" s="175"/>
      <c r="BF620" s="175"/>
      <c r="BG620" s="175"/>
      <c r="BH620" s="175"/>
      <c r="BI620" s="175"/>
      <c r="BJ620" s="175"/>
      <c r="BK620" s="175"/>
      <c r="BL620" s="175"/>
      <c r="BM620" s="175"/>
    </row>
    <row r="621" spans="1:65" ht="15.75" customHeight="1">
      <c r="A621" s="175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5"/>
      <c r="AT621" s="175"/>
      <c r="AU621" s="175"/>
      <c r="AV621" s="175"/>
      <c r="AW621" s="175"/>
      <c r="AX621" s="175"/>
      <c r="AY621" s="175"/>
      <c r="AZ621" s="175"/>
      <c r="BA621" s="175"/>
      <c r="BB621" s="175"/>
      <c r="BC621" s="175"/>
      <c r="BD621" s="175"/>
      <c r="BE621" s="175"/>
      <c r="BF621" s="175"/>
      <c r="BG621" s="175"/>
      <c r="BH621" s="175"/>
      <c r="BI621" s="175"/>
      <c r="BJ621" s="175"/>
      <c r="BK621" s="175"/>
      <c r="BL621" s="175"/>
      <c r="BM621" s="175"/>
    </row>
    <row r="622" spans="1:65" ht="15.75" customHeight="1">
      <c r="A622" s="175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5"/>
      <c r="AT622" s="175"/>
      <c r="AU622" s="175"/>
      <c r="AV622" s="175"/>
      <c r="AW622" s="175"/>
      <c r="AX622" s="175"/>
      <c r="AY622" s="175"/>
      <c r="AZ622" s="175"/>
      <c r="BA622" s="175"/>
      <c r="BB622" s="175"/>
      <c r="BC622" s="175"/>
      <c r="BD622" s="175"/>
      <c r="BE622" s="175"/>
      <c r="BF622" s="175"/>
      <c r="BG622" s="175"/>
      <c r="BH622" s="175"/>
      <c r="BI622" s="175"/>
      <c r="BJ622" s="175"/>
      <c r="BK622" s="175"/>
      <c r="BL622" s="175"/>
      <c r="BM622" s="175"/>
    </row>
    <row r="623" spans="1:65" ht="15.75" customHeight="1">
      <c r="A623" s="175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5"/>
      <c r="AT623" s="175"/>
      <c r="AU623" s="175"/>
      <c r="AV623" s="175"/>
      <c r="AW623" s="175"/>
      <c r="AX623" s="175"/>
      <c r="AY623" s="175"/>
      <c r="AZ623" s="175"/>
      <c r="BA623" s="175"/>
      <c r="BB623" s="175"/>
      <c r="BC623" s="175"/>
      <c r="BD623" s="175"/>
      <c r="BE623" s="175"/>
      <c r="BF623" s="175"/>
      <c r="BG623" s="175"/>
      <c r="BH623" s="175"/>
      <c r="BI623" s="175"/>
      <c r="BJ623" s="175"/>
      <c r="BK623" s="175"/>
      <c r="BL623" s="175"/>
      <c r="BM623" s="175"/>
    </row>
    <row r="624" spans="1:65" ht="15.75" customHeight="1">
      <c r="A624" s="175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5"/>
      <c r="BG624" s="175"/>
      <c r="BH624" s="175"/>
      <c r="BI624" s="175"/>
      <c r="BJ624" s="175"/>
      <c r="BK624" s="175"/>
      <c r="BL624" s="175"/>
      <c r="BM624" s="175"/>
    </row>
    <row r="625" spans="1:65" ht="15.75" customHeight="1">
      <c r="A625" s="175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5"/>
      <c r="AT625" s="175"/>
      <c r="AU625" s="175"/>
      <c r="AV625" s="175"/>
      <c r="AW625" s="175"/>
      <c r="AX625" s="175"/>
      <c r="AY625" s="175"/>
      <c r="AZ625" s="175"/>
      <c r="BA625" s="175"/>
      <c r="BB625" s="175"/>
      <c r="BC625" s="175"/>
      <c r="BD625" s="175"/>
      <c r="BE625" s="175"/>
      <c r="BF625" s="175"/>
      <c r="BG625" s="175"/>
      <c r="BH625" s="175"/>
      <c r="BI625" s="175"/>
      <c r="BJ625" s="175"/>
      <c r="BK625" s="175"/>
      <c r="BL625" s="175"/>
      <c r="BM625" s="175"/>
    </row>
    <row r="626" spans="1:65" ht="15.75" customHeight="1">
      <c r="A626" s="175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5"/>
      <c r="AT626" s="175"/>
      <c r="AU626" s="175"/>
      <c r="AV626" s="175"/>
      <c r="AW626" s="175"/>
      <c r="AX626" s="175"/>
      <c r="AY626" s="175"/>
      <c r="AZ626" s="175"/>
      <c r="BA626" s="175"/>
      <c r="BB626" s="175"/>
      <c r="BC626" s="175"/>
      <c r="BD626" s="175"/>
      <c r="BE626" s="175"/>
      <c r="BF626" s="175"/>
      <c r="BG626" s="175"/>
      <c r="BH626" s="175"/>
      <c r="BI626" s="175"/>
      <c r="BJ626" s="175"/>
      <c r="BK626" s="175"/>
      <c r="BL626" s="175"/>
      <c r="BM626" s="175"/>
    </row>
    <row r="627" spans="1:65" ht="15.75" customHeight="1">
      <c r="A627" s="175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75"/>
      <c r="AT627" s="175"/>
      <c r="AU627" s="175"/>
      <c r="AV627" s="175"/>
      <c r="AW627" s="175"/>
      <c r="AX627" s="175"/>
      <c r="AY627" s="175"/>
      <c r="AZ627" s="175"/>
      <c r="BA627" s="175"/>
      <c r="BB627" s="175"/>
      <c r="BC627" s="175"/>
      <c r="BD627" s="175"/>
      <c r="BE627" s="175"/>
      <c r="BF627" s="175"/>
      <c r="BG627" s="175"/>
      <c r="BH627" s="175"/>
      <c r="BI627" s="175"/>
      <c r="BJ627" s="175"/>
      <c r="BK627" s="175"/>
      <c r="BL627" s="175"/>
      <c r="BM627" s="175"/>
    </row>
    <row r="628" spans="1:65" ht="15.75" customHeight="1">
      <c r="A628" s="175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75"/>
      <c r="AT628" s="175"/>
      <c r="AU628" s="175"/>
      <c r="AV628" s="175"/>
      <c r="AW628" s="175"/>
      <c r="AX628" s="175"/>
      <c r="AY628" s="175"/>
      <c r="AZ628" s="175"/>
      <c r="BA628" s="175"/>
      <c r="BB628" s="175"/>
      <c r="BC628" s="175"/>
      <c r="BD628" s="175"/>
      <c r="BE628" s="175"/>
      <c r="BF628" s="175"/>
      <c r="BG628" s="175"/>
      <c r="BH628" s="175"/>
      <c r="BI628" s="175"/>
      <c r="BJ628" s="175"/>
      <c r="BK628" s="175"/>
      <c r="BL628" s="175"/>
      <c r="BM628" s="175"/>
    </row>
    <row r="629" spans="1:65" ht="15.75" customHeight="1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75"/>
      <c r="AT629" s="175"/>
      <c r="AU629" s="175"/>
      <c r="AV629" s="175"/>
      <c r="AW629" s="175"/>
      <c r="AX629" s="175"/>
      <c r="AY629" s="175"/>
      <c r="AZ629" s="175"/>
      <c r="BA629" s="175"/>
      <c r="BB629" s="175"/>
      <c r="BC629" s="175"/>
      <c r="BD629" s="175"/>
      <c r="BE629" s="175"/>
      <c r="BF629" s="175"/>
      <c r="BG629" s="175"/>
      <c r="BH629" s="175"/>
      <c r="BI629" s="175"/>
      <c r="BJ629" s="175"/>
      <c r="BK629" s="175"/>
      <c r="BL629" s="175"/>
      <c r="BM629" s="175"/>
    </row>
    <row r="630" spans="1:65" ht="15.75" customHeight="1">
      <c r="A630" s="175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75"/>
      <c r="AT630" s="175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5"/>
      <c r="BG630" s="175"/>
      <c r="BH630" s="175"/>
      <c r="BI630" s="175"/>
      <c r="BJ630" s="175"/>
      <c r="BK630" s="175"/>
      <c r="BL630" s="175"/>
      <c r="BM630" s="175"/>
    </row>
    <row r="631" spans="1:65" ht="15.75" customHeight="1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175"/>
      <c r="AT631" s="175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5"/>
      <c r="BG631" s="175"/>
      <c r="BH631" s="175"/>
      <c r="BI631" s="175"/>
      <c r="BJ631" s="175"/>
      <c r="BK631" s="175"/>
      <c r="BL631" s="175"/>
      <c r="BM631" s="175"/>
    </row>
    <row r="632" spans="1:65" ht="15.75" customHeight="1">
      <c r="A632" s="175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  <c r="AR632" s="175"/>
      <c r="AS632" s="175"/>
      <c r="AT632" s="175"/>
      <c r="AU632" s="175"/>
      <c r="AV632" s="175"/>
      <c r="AW632" s="175"/>
      <c r="AX632" s="175"/>
      <c r="AY632" s="175"/>
      <c r="AZ632" s="175"/>
      <c r="BA632" s="175"/>
      <c r="BB632" s="175"/>
      <c r="BC632" s="175"/>
      <c r="BD632" s="175"/>
      <c r="BE632" s="175"/>
      <c r="BF632" s="175"/>
      <c r="BG632" s="175"/>
      <c r="BH632" s="175"/>
      <c r="BI632" s="175"/>
      <c r="BJ632" s="175"/>
      <c r="BK632" s="175"/>
      <c r="BL632" s="175"/>
      <c r="BM632" s="175"/>
    </row>
    <row r="633" spans="1:65" ht="15.75" customHeight="1">
      <c r="A633" s="175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  <c r="AR633" s="175"/>
      <c r="AS633" s="175"/>
      <c r="AT633" s="175"/>
      <c r="AU633" s="175"/>
      <c r="AV633" s="175"/>
      <c r="AW633" s="175"/>
      <c r="AX633" s="175"/>
      <c r="AY633" s="175"/>
      <c r="AZ633" s="175"/>
      <c r="BA633" s="175"/>
      <c r="BB633" s="175"/>
      <c r="BC633" s="175"/>
      <c r="BD633" s="175"/>
      <c r="BE633" s="175"/>
      <c r="BF633" s="175"/>
      <c r="BG633" s="175"/>
      <c r="BH633" s="175"/>
      <c r="BI633" s="175"/>
      <c r="BJ633" s="175"/>
      <c r="BK633" s="175"/>
      <c r="BL633" s="175"/>
      <c r="BM633" s="175"/>
    </row>
    <row r="634" spans="1:65" ht="15.75" customHeight="1">
      <c r="A634" s="175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  <c r="AQ634" s="175"/>
      <c r="AR634" s="175"/>
      <c r="AS634" s="175"/>
      <c r="AT634" s="175"/>
      <c r="AU634" s="175"/>
      <c r="AV634" s="175"/>
      <c r="AW634" s="175"/>
      <c r="AX634" s="175"/>
      <c r="AY634" s="175"/>
      <c r="AZ634" s="175"/>
      <c r="BA634" s="175"/>
      <c r="BB634" s="175"/>
      <c r="BC634" s="175"/>
      <c r="BD634" s="175"/>
      <c r="BE634" s="175"/>
      <c r="BF634" s="175"/>
      <c r="BG634" s="175"/>
      <c r="BH634" s="175"/>
      <c r="BI634" s="175"/>
      <c r="BJ634" s="175"/>
      <c r="BK634" s="175"/>
      <c r="BL634" s="175"/>
      <c r="BM634" s="175"/>
    </row>
    <row r="635" spans="1:65" ht="15.75" customHeight="1">
      <c r="A635" s="175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5"/>
      <c r="AT635" s="175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5"/>
      <c r="BG635" s="175"/>
      <c r="BH635" s="175"/>
      <c r="BI635" s="175"/>
      <c r="BJ635" s="175"/>
      <c r="BK635" s="175"/>
      <c r="BL635" s="175"/>
      <c r="BM635" s="175"/>
    </row>
    <row r="636" spans="1:65" ht="15.75" customHeight="1">
      <c r="A636" s="175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5"/>
      <c r="AT636" s="175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5"/>
      <c r="BG636" s="175"/>
      <c r="BH636" s="175"/>
      <c r="BI636" s="175"/>
      <c r="BJ636" s="175"/>
      <c r="BK636" s="175"/>
      <c r="BL636" s="175"/>
      <c r="BM636" s="175"/>
    </row>
    <row r="637" spans="1:65" ht="15.75" customHeight="1">
      <c r="A637" s="175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5"/>
      <c r="BG637" s="175"/>
      <c r="BH637" s="175"/>
      <c r="BI637" s="175"/>
      <c r="BJ637" s="175"/>
      <c r="BK637" s="175"/>
      <c r="BL637" s="175"/>
      <c r="BM637" s="175"/>
    </row>
    <row r="638" spans="1:65" ht="15.75" customHeight="1">
      <c r="A638" s="175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5"/>
      <c r="AT638" s="175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5"/>
      <c r="BG638" s="175"/>
      <c r="BH638" s="175"/>
      <c r="BI638" s="175"/>
      <c r="BJ638" s="175"/>
      <c r="BK638" s="175"/>
      <c r="BL638" s="175"/>
      <c r="BM638" s="175"/>
    </row>
    <row r="639" spans="1:65" ht="15.75" customHeight="1">
      <c r="A639" s="175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5"/>
      <c r="BG639" s="175"/>
      <c r="BH639" s="175"/>
      <c r="BI639" s="175"/>
      <c r="BJ639" s="175"/>
      <c r="BK639" s="175"/>
      <c r="BL639" s="175"/>
      <c r="BM639" s="175"/>
    </row>
    <row r="640" spans="1:65" ht="15.75" customHeight="1">
      <c r="A640" s="175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5"/>
      <c r="BG640" s="175"/>
      <c r="BH640" s="175"/>
      <c r="BI640" s="175"/>
      <c r="BJ640" s="175"/>
      <c r="BK640" s="175"/>
      <c r="BL640" s="175"/>
      <c r="BM640" s="175"/>
    </row>
    <row r="641" spans="1:65" ht="15.75" customHeight="1">
      <c r="A641" s="175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5"/>
      <c r="BG641" s="175"/>
      <c r="BH641" s="175"/>
      <c r="BI641" s="175"/>
      <c r="BJ641" s="175"/>
      <c r="BK641" s="175"/>
      <c r="BL641" s="175"/>
      <c r="BM641" s="175"/>
    </row>
    <row r="642" spans="1:65" ht="15.75" customHeight="1">
      <c r="A642" s="175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5"/>
      <c r="BG642" s="175"/>
      <c r="BH642" s="175"/>
      <c r="BI642" s="175"/>
      <c r="BJ642" s="175"/>
      <c r="BK642" s="175"/>
      <c r="BL642" s="175"/>
      <c r="BM642" s="175"/>
    </row>
    <row r="643" spans="1:65" ht="15.75" customHeight="1">
      <c r="A643" s="175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75"/>
      <c r="AT643" s="175"/>
      <c r="AU643" s="175"/>
      <c r="AV643" s="175"/>
      <c r="AW643" s="175"/>
      <c r="AX643" s="175"/>
      <c r="AY643" s="175"/>
      <c r="AZ643" s="175"/>
      <c r="BA643" s="175"/>
      <c r="BB643" s="175"/>
      <c r="BC643" s="175"/>
      <c r="BD643" s="175"/>
      <c r="BE643" s="175"/>
      <c r="BF643" s="175"/>
      <c r="BG643" s="175"/>
      <c r="BH643" s="175"/>
      <c r="BI643" s="175"/>
      <c r="BJ643" s="175"/>
      <c r="BK643" s="175"/>
      <c r="BL643" s="175"/>
      <c r="BM643" s="175"/>
    </row>
    <row r="644" spans="1:65" ht="15.75" customHeight="1">
      <c r="A644" s="175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  <c r="AR644" s="175"/>
      <c r="AS644" s="175"/>
      <c r="AT644" s="175"/>
      <c r="AU644" s="175"/>
      <c r="AV644" s="175"/>
      <c r="AW644" s="175"/>
      <c r="AX644" s="175"/>
      <c r="AY644" s="175"/>
      <c r="AZ644" s="175"/>
      <c r="BA644" s="175"/>
      <c r="BB644" s="175"/>
      <c r="BC644" s="175"/>
      <c r="BD644" s="175"/>
      <c r="BE644" s="175"/>
      <c r="BF644" s="175"/>
      <c r="BG644" s="175"/>
      <c r="BH644" s="175"/>
      <c r="BI644" s="175"/>
      <c r="BJ644" s="175"/>
      <c r="BK644" s="175"/>
      <c r="BL644" s="175"/>
      <c r="BM644" s="175"/>
    </row>
    <row r="645" spans="1:65" ht="15.75" customHeight="1">
      <c r="A645" s="175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  <c r="AQ645" s="175"/>
      <c r="AR645" s="175"/>
      <c r="AS645" s="175"/>
      <c r="AT645" s="175"/>
      <c r="AU645" s="175"/>
      <c r="AV645" s="175"/>
      <c r="AW645" s="175"/>
      <c r="AX645" s="175"/>
      <c r="AY645" s="175"/>
      <c r="AZ645" s="175"/>
      <c r="BA645" s="175"/>
      <c r="BB645" s="175"/>
      <c r="BC645" s="175"/>
      <c r="BD645" s="175"/>
      <c r="BE645" s="175"/>
      <c r="BF645" s="175"/>
      <c r="BG645" s="175"/>
      <c r="BH645" s="175"/>
      <c r="BI645" s="175"/>
      <c r="BJ645" s="175"/>
      <c r="BK645" s="175"/>
      <c r="BL645" s="175"/>
      <c r="BM645" s="175"/>
    </row>
    <row r="646" spans="1:65" ht="15.75" customHeight="1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  <c r="AQ646" s="175"/>
      <c r="AR646" s="175"/>
      <c r="AS646" s="175"/>
      <c r="AT646" s="175"/>
      <c r="AU646" s="175"/>
      <c r="AV646" s="175"/>
      <c r="AW646" s="175"/>
      <c r="AX646" s="175"/>
      <c r="AY646" s="175"/>
      <c r="AZ646" s="175"/>
      <c r="BA646" s="175"/>
      <c r="BB646" s="175"/>
      <c r="BC646" s="175"/>
      <c r="BD646" s="175"/>
      <c r="BE646" s="175"/>
      <c r="BF646" s="175"/>
      <c r="BG646" s="175"/>
      <c r="BH646" s="175"/>
      <c r="BI646" s="175"/>
      <c r="BJ646" s="175"/>
      <c r="BK646" s="175"/>
      <c r="BL646" s="175"/>
      <c r="BM646" s="175"/>
    </row>
    <row r="647" spans="1:65" ht="15.75" customHeight="1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  <c r="AQ647" s="175"/>
      <c r="AR647" s="175"/>
      <c r="AS647" s="175"/>
      <c r="AT647" s="175"/>
      <c r="AU647" s="175"/>
      <c r="AV647" s="175"/>
      <c r="AW647" s="175"/>
      <c r="AX647" s="175"/>
      <c r="AY647" s="175"/>
      <c r="AZ647" s="175"/>
      <c r="BA647" s="175"/>
      <c r="BB647" s="175"/>
      <c r="BC647" s="175"/>
      <c r="BD647" s="175"/>
      <c r="BE647" s="175"/>
      <c r="BF647" s="175"/>
      <c r="BG647" s="175"/>
      <c r="BH647" s="175"/>
      <c r="BI647" s="175"/>
      <c r="BJ647" s="175"/>
      <c r="BK647" s="175"/>
      <c r="BL647" s="175"/>
      <c r="BM647" s="175"/>
    </row>
    <row r="648" spans="1:65" ht="15.75" customHeight="1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  <c r="AQ648" s="175"/>
      <c r="AR648" s="175"/>
      <c r="AS648" s="175"/>
      <c r="AT648" s="175"/>
      <c r="AU648" s="175"/>
      <c r="AV648" s="175"/>
      <c r="AW648" s="175"/>
      <c r="AX648" s="175"/>
      <c r="AY648" s="175"/>
      <c r="AZ648" s="175"/>
      <c r="BA648" s="175"/>
      <c r="BB648" s="175"/>
      <c r="BC648" s="175"/>
      <c r="BD648" s="175"/>
      <c r="BE648" s="175"/>
      <c r="BF648" s="175"/>
      <c r="BG648" s="175"/>
      <c r="BH648" s="175"/>
      <c r="BI648" s="175"/>
      <c r="BJ648" s="175"/>
      <c r="BK648" s="175"/>
      <c r="BL648" s="175"/>
      <c r="BM648" s="175"/>
    </row>
    <row r="649" spans="1:65" ht="15.75" customHeight="1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  <c r="AQ649" s="175"/>
      <c r="AR649" s="175"/>
      <c r="AS649" s="175"/>
      <c r="AT649" s="175"/>
      <c r="AU649" s="175"/>
      <c r="AV649" s="175"/>
      <c r="AW649" s="175"/>
      <c r="AX649" s="175"/>
      <c r="AY649" s="175"/>
      <c r="AZ649" s="175"/>
      <c r="BA649" s="175"/>
      <c r="BB649" s="175"/>
      <c r="BC649" s="175"/>
      <c r="BD649" s="175"/>
      <c r="BE649" s="175"/>
      <c r="BF649" s="175"/>
      <c r="BG649" s="175"/>
      <c r="BH649" s="175"/>
      <c r="BI649" s="175"/>
      <c r="BJ649" s="175"/>
      <c r="BK649" s="175"/>
      <c r="BL649" s="175"/>
      <c r="BM649" s="175"/>
    </row>
    <row r="650" spans="1:65" ht="15.75" customHeight="1">
      <c r="A650" s="175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5"/>
      <c r="AV650" s="175"/>
      <c r="AW650" s="175"/>
      <c r="AX650" s="175"/>
      <c r="AY650" s="175"/>
      <c r="AZ650" s="175"/>
      <c r="BA650" s="175"/>
      <c r="BB650" s="175"/>
      <c r="BC650" s="175"/>
      <c r="BD650" s="175"/>
      <c r="BE650" s="175"/>
      <c r="BF650" s="175"/>
      <c r="BG650" s="175"/>
      <c r="BH650" s="175"/>
      <c r="BI650" s="175"/>
      <c r="BJ650" s="175"/>
      <c r="BK650" s="175"/>
      <c r="BL650" s="175"/>
      <c r="BM650" s="175"/>
    </row>
    <row r="651" spans="1:65" ht="15.75" customHeight="1">
      <c r="A651" s="175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5"/>
      <c r="BG651" s="175"/>
      <c r="BH651" s="175"/>
      <c r="BI651" s="175"/>
      <c r="BJ651" s="175"/>
      <c r="BK651" s="175"/>
      <c r="BL651" s="175"/>
      <c r="BM651" s="175"/>
    </row>
    <row r="652" spans="1:65" ht="15.75" customHeight="1">
      <c r="A652" s="175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5"/>
      <c r="AT652" s="175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5"/>
      <c r="BG652" s="175"/>
      <c r="BH652" s="175"/>
      <c r="BI652" s="175"/>
      <c r="BJ652" s="175"/>
      <c r="BK652" s="175"/>
      <c r="BL652" s="175"/>
      <c r="BM652" s="175"/>
    </row>
    <row r="653" spans="1:65" ht="15.75" customHeight="1">
      <c r="A653" s="175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  <c r="BG653" s="175"/>
      <c r="BH653" s="175"/>
      <c r="BI653" s="175"/>
      <c r="BJ653" s="175"/>
      <c r="BK653" s="175"/>
      <c r="BL653" s="175"/>
      <c r="BM653" s="175"/>
    </row>
    <row r="654" spans="1:65" ht="15.75" customHeight="1">
      <c r="A654" s="175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  <c r="BG654" s="175"/>
      <c r="BH654" s="175"/>
      <c r="BI654" s="175"/>
      <c r="BJ654" s="175"/>
      <c r="BK654" s="175"/>
      <c r="BL654" s="175"/>
      <c r="BM654" s="175"/>
    </row>
    <row r="655" spans="1:65" ht="15.75" customHeight="1">
      <c r="A655" s="175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5"/>
      <c r="AT655" s="175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5"/>
      <c r="BG655" s="175"/>
      <c r="BH655" s="175"/>
      <c r="BI655" s="175"/>
      <c r="BJ655" s="175"/>
      <c r="BK655" s="175"/>
      <c r="BL655" s="175"/>
      <c r="BM655" s="175"/>
    </row>
    <row r="656" spans="1:65" ht="15.75" customHeight="1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5"/>
      <c r="BG656" s="175"/>
      <c r="BH656" s="175"/>
      <c r="BI656" s="175"/>
      <c r="BJ656" s="175"/>
      <c r="BK656" s="175"/>
      <c r="BL656" s="175"/>
      <c r="BM656" s="175"/>
    </row>
    <row r="657" spans="1:65" ht="15.75" customHeight="1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175"/>
      <c r="AT657" s="175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5"/>
      <c r="BG657" s="175"/>
      <c r="BH657" s="175"/>
      <c r="BI657" s="175"/>
      <c r="BJ657" s="175"/>
      <c r="BK657" s="175"/>
      <c r="BL657" s="175"/>
      <c r="BM657" s="175"/>
    </row>
    <row r="658" spans="1:65" ht="15.75" customHeight="1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175"/>
      <c r="AT658" s="175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5"/>
      <c r="BG658" s="175"/>
      <c r="BH658" s="175"/>
      <c r="BI658" s="175"/>
      <c r="BJ658" s="175"/>
      <c r="BK658" s="175"/>
      <c r="BL658" s="175"/>
      <c r="BM658" s="175"/>
    </row>
    <row r="659" spans="1:65" ht="15.75" customHeight="1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175"/>
      <c r="AT659" s="175"/>
      <c r="AU659" s="175"/>
      <c r="AV659" s="175"/>
      <c r="AW659" s="175"/>
      <c r="AX659" s="175"/>
      <c r="AY659" s="175"/>
      <c r="AZ659" s="175"/>
      <c r="BA659" s="175"/>
      <c r="BB659" s="175"/>
      <c r="BC659" s="175"/>
      <c r="BD659" s="175"/>
      <c r="BE659" s="175"/>
      <c r="BF659" s="175"/>
      <c r="BG659" s="175"/>
      <c r="BH659" s="175"/>
      <c r="BI659" s="175"/>
      <c r="BJ659" s="175"/>
      <c r="BK659" s="175"/>
      <c r="BL659" s="175"/>
      <c r="BM659" s="175"/>
    </row>
    <row r="660" spans="1:65" ht="15.75" customHeight="1">
      <c r="A660" s="175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  <c r="AR660" s="175"/>
      <c r="AS660" s="175"/>
      <c r="AT660" s="175"/>
      <c r="AU660" s="175"/>
      <c r="AV660" s="175"/>
      <c r="AW660" s="175"/>
      <c r="AX660" s="175"/>
      <c r="AY660" s="175"/>
      <c r="AZ660" s="175"/>
      <c r="BA660" s="175"/>
      <c r="BB660" s="175"/>
      <c r="BC660" s="175"/>
      <c r="BD660" s="175"/>
      <c r="BE660" s="175"/>
      <c r="BF660" s="175"/>
      <c r="BG660" s="175"/>
      <c r="BH660" s="175"/>
      <c r="BI660" s="175"/>
      <c r="BJ660" s="175"/>
      <c r="BK660" s="175"/>
      <c r="BL660" s="175"/>
      <c r="BM660" s="175"/>
    </row>
    <row r="661" spans="1:65" ht="15.75" customHeight="1">
      <c r="A661" s="175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  <c r="AR661" s="175"/>
      <c r="AS661" s="175"/>
      <c r="AT661" s="175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5"/>
      <c r="BG661" s="175"/>
      <c r="BH661" s="175"/>
      <c r="BI661" s="175"/>
      <c r="BJ661" s="175"/>
      <c r="BK661" s="175"/>
      <c r="BL661" s="175"/>
      <c r="BM661" s="175"/>
    </row>
    <row r="662" spans="1:65" ht="15.75" customHeight="1">
      <c r="A662" s="175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  <c r="AR662" s="175"/>
      <c r="AS662" s="175"/>
      <c r="AT662" s="175"/>
      <c r="AU662" s="175"/>
      <c r="AV662" s="175"/>
      <c r="AW662" s="175"/>
      <c r="AX662" s="175"/>
      <c r="AY662" s="175"/>
      <c r="AZ662" s="175"/>
      <c r="BA662" s="175"/>
      <c r="BB662" s="175"/>
      <c r="BC662" s="175"/>
      <c r="BD662" s="175"/>
      <c r="BE662" s="175"/>
      <c r="BF662" s="175"/>
      <c r="BG662" s="175"/>
      <c r="BH662" s="175"/>
      <c r="BI662" s="175"/>
      <c r="BJ662" s="175"/>
      <c r="BK662" s="175"/>
      <c r="BL662" s="175"/>
      <c r="BM662" s="175"/>
    </row>
    <row r="663" spans="1:65" ht="15.75" customHeight="1">
      <c r="A663" s="175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  <c r="AR663" s="175"/>
      <c r="AS663" s="175"/>
      <c r="AT663" s="175"/>
      <c r="AU663" s="175"/>
      <c r="AV663" s="175"/>
      <c r="AW663" s="175"/>
      <c r="AX663" s="175"/>
      <c r="AY663" s="175"/>
      <c r="AZ663" s="175"/>
      <c r="BA663" s="175"/>
      <c r="BB663" s="175"/>
      <c r="BC663" s="175"/>
      <c r="BD663" s="175"/>
      <c r="BE663" s="175"/>
      <c r="BF663" s="175"/>
      <c r="BG663" s="175"/>
      <c r="BH663" s="175"/>
      <c r="BI663" s="175"/>
      <c r="BJ663" s="175"/>
      <c r="BK663" s="175"/>
      <c r="BL663" s="175"/>
      <c r="BM663" s="175"/>
    </row>
    <row r="664" spans="1:65" ht="15.75" customHeight="1">
      <c r="A664" s="175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5"/>
      <c r="AT664" s="175"/>
      <c r="AU664" s="175"/>
      <c r="AV664" s="175"/>
      <c r="AW664" s="175"/>
      <c r="AX664" s="175"/>
      <c r="AY664" s="175"/>
      <c r="AZ664" s="175"/>
      <c r="BA664" s="175"/>
      <c r="BB664" s="175"/>
      <c r="BC664" s="175"/>
      <c r="BD664" s="175"/>
      <c r="BE664" s="175"/>
      <c r="BF664" s="175"/>
      <c r="BG664" s="175"/>
      <c r="BH664" s="175"/>
      <c r="BI664" s="175"/>
      <c r="BJ664" s="175"/>
      <c r="BK664" s="175"/>
      <c r="BL664" s="175"/>
      <c r="BM664" s="175"/>
    </row>
    <row r="665" spans="1:65" ht="15.75" customHeight="1">
      <c r="A665" s="175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5"/>
      <c r="AT665" s="175"/>
      <c r="AU665" s="175"/>
      <c r="AV665" s="175"/>
      <c r="AW665" s="175"/>
      <c r="AX665" s="175"/>
      <c r="AY665" s="175"/>
      <c r="AZ665" s="175"/>
      <c r="BA665" s="175"/>
      <c r="BB665" s="175"/>
      <c r="BC665" s="175"/>
      <c r="BD665" s="175"/>
      <c r="BE665" s="175"/>
      <c r="BF665" s="175"/>
      <c r="BG665" s="175"/>
      <c r="BH665" s="175"/>
      <c r="BI665" s="175"/>
      <c r="BJ665" s="175"/>
      <c r="BK665" s="175"/>
      <c r="BL665" s="175"/>
      <c r="BM665" s="175"/>
    </row>
    <row r="666" spans="1:65" ht="15.75" customHeight="1">
      <c r="A666" s="175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5"/>
      <c r="AT666" s="175"/>
      <c r="AU666" s="175"/>
      <c r="AV666" s="175"/>
      <c r="AW666" s="175"/>
      <c r="AX666" s="175"/>
      <c r="AY666" s="175"/>
      <c r="AZ666" s="175"/>
      <c r="BA666" s="175"/>
      <c r="BB666" s="175"/>
      <c r="BC666" s="175"/>
      <c r="BD666" s="175"/>
      <c r="BE666" s="175"/>
      <c r="BF666" s="175"/>
      <c r="BG666" s="175"/>
      <c r="BH666" s="175"/>
      <c r="BI666" s="175"/>
      <c r="BJ666" s="175"/>
      <c r="BK666" s="175"/>
      <c r="BL666" s="175"/>
      <c r="BM666" s="175"/>
    </row>
    <row r="667" spans="1:65" ht="15.75" customHeight="1">
      <c r="A667" s="175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5"/>
      <c r="AT667" s="175"/>
      <c r="AU667" s="175"/>
      <c r="AV667" s="175"/>
      <c r="AW667" s="175"/>
      <c r="AX667" s="175"/>
      <c r="AY667" s="175"/>
      <c r="AZ667" s="175"/>
      <c r="BA667" s="175"/>
      <c r="BB667" s="175"/>
      <c r="BC667" s="175"/>
      <c r="BD667" s="175"/>
      <c r="BE667" s="175"/>
      <c r="BF667" s="175"/>
      <c r="BG667" s="175"/>
      <c r="BH667" s="175"/>
      <c r="BI667" s="175"/>
      <c r="BJ667" s="175"/>
      <c r="BK667" s="175"/>
      <c r="BL667" s="175"/>
      <c r="BM667" s="175"/>
    </row>
    <row r="668" spans="1:65" ht="15.75" customHeight="1">
      <c r="A668" s="175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5"/>
      <c r="BG668" s="175"/>
      <c r="BH668" s="175"/>
      <c r="BI668" s="175"/>
      <c r="BJ668" s="175"/>
      <c r="BK668" s="175"/>
      <c r="BL668" s="175"/>
      <c r="BM668" s="175"/>
    </row>
    <row r="669" spans="1:65" ht="15.75" customHeight="1">
      <c r="A669" s="175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5"/>
      <c r="AT669" s="175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5"/>
      <c r="BG669" s="175"/>
      <c r="BH669" s="175"/>
      <c r="BI669" s="175"/>
      <c r="BJ669" s="175"/>
      <c r="BK669" s="175"/>
      <c r="BL669" s="175"/>
      <c r="BM669" s="175"/>
    </row>
    <row r="670" spans="1:65" ht="15.75" customHeight="1">
      <c r="A670" s="175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5"/>
      <c r="AT670" s="175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5"/>
      <c r="BG670" s="175"/>
      <c r="BH670" s="175"/>
      <c r="BI670" s="175"/>
      <c r="BJ670" s="175"/>
      <c r="BK670" s="175"/>
      <c r="BL670" s="175"/>
      <c r="BM670" s="175"/>
    </row>
    <row r="671" spans="1:65" ht="15.75" customHeight="1">
      <c r="A671" s="175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5"/>
      <c r="BG671" s="175"/>
      <c r="BH671" s="175"/>
      <c r="BI671" s="175"/>
      <c r="BJ671" s="175"/>
      <c r="BK671" s="175"/>
      <c r="BL671" s="175"/>
      <c r="BM671" s="175"/>
    </row>
    <row r="672" spans="1:65" ht="15.75" customHeight="1">
      <c r="A672" s="175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5"/>
      <c r="BG672" s="175"/>
      <c r="BH672" s="175"/>
      <c r="BI672" s="175"/>
      <c r="BJ672" s="175"/>
      <c r="BK672" s="175"/>
      <c r="BL672" s="175"/>
      <c r="BM672" s="175"/>
    </row>
    <row r="673" spans="1:65" ht="15.75" customHeight="1">
      <c r="A673" s="175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5"/>
      <c r="BG673" s="175"/>
      <c r="BH673" s="175"/>
      <c r="BI673" s="175"/>
      <c r="BJ673" s="175"/>
      <c r="BK673" s="175"/>
      <c r="BL673" s="175"/>
      <c r="BM673" s="175"/>
    </row>
    <row r="674" spans="1:65" ht="15.75" customHeight="1">
      <c r="A674" s="175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5"/>
      <c r="BG674" s="175"/>
      <c r="BH674" s="175"/>
      <c r="BI674" s="175"/>
      <c r="BJ674" s="175"/>
      <c r="BK674" s="175"/>
      <c r="BL674" s="175"/>
      <c r="BM674" s="175"/>
    </row>
    <row r="675" spans="1:65" ht="15.75" customHeight="1">
      <c r="A675" s="175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5"/>
      <c r="BG675" s="175"/>
      <c r="BH675" s="175"/>
      <c r="BI675" s="175"/>
      <c r="BJ675" s="175"/>
      <c r="BK675" s="175"/>
      <c r="BL675" s="175"/>
      <c r="BM675" s="175"/>
    </row>
    <row r="676" spans="1:65" ht="15.75" customHeight="1">
      <c r="A676" s="175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5"/>
      <c r="AT676" s="175"/>
      <c r="AU676" s="175"/>
      <c r="AV676" s="175"/>
      <c r="AW676" s="175"/>
      <c r="AX676" s="175"/>
      <c r="AY676" s="175"/>
      <c r="AZ676" s="175"/>
      <c r="BA676" s="175"/>
      <c r="BB676" s="175"/>
      <c r="BC676" s="175"/>
      <c r="BD676" s="175"/>
      <c r="BE676" s="175"/>
      <c r="BF676" s="175"/>
      <c r="BG676" s="175"/>
      <c r="BH676" s="175"/>
      <c r="BI676" s="175"/>
      <c r="BJ676" s="175"/>
      <c r="BK676" s="175"/>
      <c r="BL676" s="175"/>
      <c r="BM676" s="175"/>
    </row>
    <row r="677" spans="1:65" ht="15.75" customHeight="1">
      <c r="A677" s="175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175"/>
      <c r="AV677" s="175"/>
      <c r="AW677" s="175"/>
      <c r="AX677" s="175"/>
      <c r="AY677" s="175"/>
      <c r="AZ677" s="175"/>
      <c r="BA677" s="175"/>
      <c r="BB677" s="175"/>
      <c r="BC677" s="175"/>
      <c r="BD677" s="175"/>
      <c r="BE677" s="175"/>
      <c r="BF677" s="175"/>
      <c r="BG677" s="175"/>
      <c r="BH677" s="175"/>
      <c r="BI677" s="175"/>
      <c r="BJ677" s="175"/>
      <c r="BK677" s="175"/>
      <c r="BL677" s="175"/>
      <c r="BM677" s="175"/>
    </row>
    <row r="678" spans="1:65" ht="15.75" customHeight="1">
      <c r="A678" s="175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75"/>
      <c r="AT678" s="175"/>
      <c r="AU678" s="175"/>
      <c r="AV678" s="175"/>
      <c r="AW678" s="175"/>
      <c r="AX678" s="175"/>
      <c r="AY678" s="175"/>
      <c r="AZ678" s="175"/>
      <c r="BA678" s="175"/>
      <c r="BB678" s="175"/>
      <c r="BC678" s="175"/>
      <c r="BD678" s="175"/>
      <c r="BE678" s="175"/>
      <c r="BF678" s="175"/>
      <c r="BG678" s="175"/>
      <c r="BH678" s="175"/>
      <c r="BI678" s="175"/>
      <c r="BJ678" s="175"/>
      <c r="BK678" s="175"/>
      <c r="BL678" s="175"/>
      <c r="BM678" s="175"/>
    </row>
    <row r="679" spans="1:65" ht="15.75" customHeight="1">
      <c r="A679" s="175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75"/>
      <c r="AT679" s="175"/>
      <c r="AU679" s="175"/>
      <c r="AV679" s="175"/>
      <c r="AW679" s="175"/>
      <c r="AX679" s="175"/>
      <c r="AY679" s="175"/>
      <c r="AZ679" s="175"/>
      <c r="BA679" s="175"/>
      <c r="BB679" s="175"/>
      <c r="BC679" s="175"/>
      <c r="BD679" s="175"/>
      <c r="BE679" s="175"/>
      <c r="BF679" s="175"/>
      <c r="BG679" s="175"/>
      <c r="BH679" s="175"/>
      <c r="BI679" s="175"/>
      <c r="BJ679" s="175"/>
      <c r="BK679" s="175"/>
      <c r="BL679" s="175"/>
      <c r="BM679" s="175"/>
    </row>
    <row r="680" spans="1:65" ht="15.75" customHeight="1">
      <c r="A680" s="175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75"/>
      <c r="AT680" s="175"/>
      <c r="AU680" s="175"/>
      <c r="AV680" s="175"/>
      <c r="AW680" s="175"/>
      <c r="AX680" s="175"/>
      <c r="AY680" s="175"/>
      <c r="AZ680" s="175"/>
      <c r="BA680" s="175"/>
      <c r="BB680" s="175"/>
      <c r="BC680" s="175"/>
      <c r="BD680" s="175"/>
      <c r="BE680" s="175"/>
      <c r="BF680" s="175"/>
      <c r="BG680" s="175"/>
      <c r="BH680" s="175"/>
      <c r="BI680" s="175"/>
      <c r="BJ680" s="175"/>
      <c r="BK680" s="175"/>
      <c r="BL680" s="175"/>
      <c r="BM680" s="175"/>
    </row>
    <row r="681" spans="1:65" ht="15.75" customHeight="1">
      <c r="A681" s="175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  <c r="AR681" s="175"/>
      <c r="AS681" s="175"/>
      <c r="AT681" s="175"/>
      <c r="AU681" s="175"/>
      <c r="AV681" s="175"/>
      <c r="AW681" s="175"/>
      <c r="AX681" s="175"/>
      <c r="AY681" s="175"/>
      <c r="AZ681" s="175"/>
      <c r="BA681" s="175"/>
      <c r="BB681" s="175"/>
      <c r="BC681" s="175"/>
      <c r="BD681" s="175"/>
      <c r="BE681" s="175"/>
      <c r="BF681" s="175"/>
      <c r="BG681" s="175"/>
      <c r="BH681" s="175"/>
      <c r="BI681" s="175"/>
      <c r="BJ681" s="175"/>
      <c r="BK681" s="175"/>
      <c r="BL681" s="175"/>
      <c r="BM681" s="175"/>
    </row>
    <row r="682" spans="1:65" ht="15.75" customHeight="1">
      <c r="A682" s="175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  <c r="AR682" s="175"/>
      <c r="AS682" s="175"/>
      <c r="AT682" s="175"/>
      <c r="AU682" s="175"/>
      <c r="AV682" s="175"/>
      <c r="AW682" s="175"/>
      <c r="AX682" s="175"/>
      <c r="AY682" s="175"/>
      <c r="AZ682" s="175"/>
      <c r="BA682" s="175"/>
      <c r="BB682" s="175"/>
      <c r="BC682" s="175"/>
      <c r="BD682" s="175"/>
      <c r="BE682" s="175"/>
      <c r="BF682" s="175"/>
      <c r="BG682" s="175"/>
      <c r="BH682" s="175"/>
      <c r="BI682" s="175"/>
      <c r="BJ682" s="175"/>
      <c r="BK682" s="175"/>
      <c r="BL682" s="175"/>
      <c r="BM682" s="175"/>
    </row>
    <row r="683" spans="1:65" ht="15.75" customHeight="1">
      <c r="A683" s="175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  <c r="AQ683" s="175"/>
      <c r="AR683" s="175"/>
      <c r="AS683" s="175"/>
      <c r="AT683" s="175"/>
      <c r="AU683" s="175"/>
      <c r="AV683" s="175"/>
      <c r="AW683" s="175"/>
      <c r="AX683" s="175"/>
      <c r="AY683" s="175"/>
      <c r="AZ683" s="175"/>
      <c r="BA683" s="175"/>
      <c r="BB683" s="175"/>
      <c r="BC683" s="175"/>
      <c r="BD683" s="175"/>
      <c r="BE683" s="175"/>
      <c r="BF683" s="175"/>
      <c r="BG683" s="175"/>
      <c r="BH683" s="175"/>
      <c r="BI683" s="175"/>
      <c r="BJ683" s="175"/>
      <c r="BK683" s="175"/>
      <c r="BL683" s="175"/>
      <c r="BM683" s="175"/>
    </row>
    <row r="684" spans="1:65" ht="15.75" customHeight="1">
      <c r="A684" s="175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  <c r="AQ684" s="175"/>
      <c r="AR684" s="175"/>
      <c r="AS684" s="175"/>
      <c r="AT684" s="175"/>
      <c r="AU684" s="175"/>
      <c r="AV684" s="175"/>
      <c r="AW684" s="175"/>
      <c r="AX684" s="175"/>
      <c r="AY684" s="175"/>
      <c r="AZ684" s="175"/>
      <c r="BA684" s="175"/>
      <c r="BB684" s="175"/>
      <c r="BC684" s="175"/>
      <c r="BD684" s="175"/>
      <c r="BE684" s="175"/>
      <c r="BF684" s="175"/>
      <c r="BG684" s="175"/>
      <c r="BH684" s="175"/>
      <c r="BI684" s="175"/>
      <c r="BJ684" s="175"/>
      <c r="BK684" s="175"/>
      <c r="BL684" s="175"/>
      <c r="BM684" s="175"/>
    </row>
    <row r="685" spans="1:65" ht="15.75" customHeight="1">
      <c r="A685" s="175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5"/>
      <c r="BG685" s="175"/>
      <c r="BH685" s="175"/>
      <c r="BI685" s="175"/>
      <c r="BJ685" s="175"/>
      <c r="BK685" s="175"/>
      <c r="BL685" s="175"/>
      <c r="BM685" s="175"/>
    </row>
    <row r="686" spans="1:65" ht="15.75" customHeight="1">
      <c r="A686" s="175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  <c r="AR686" s="175"/>
      <c r="AS686" s="175"/>
      <c r="AT686" s="175"/>
      <c r="AU686" s="175"/>
      <c r="AV686" s="175"/>
      <c r="AW686" s="175"/>
      <c r="AX686" s="175"/>
      <c r="AY686" s="175"/>
      <c r="AZ686" s="175"/>
      <c r="BA686" s="175"/>
      <c r="BB686" s="175"/>
      <c r="BC686" s="175"/>
      <c r="BD686" s="175"/>
      <c r="BE686" s="175"/>
      <c r="BF686" s="175"/>
      <c r="BG686" s="175"/>
      <c r="BH686" s="175"/>
      <c r="BI686" s="175"/>
      <c r="BJ686" s="175"/>
      <c r="BK686" s="175"/>
      <c r="BL686" s="175"/>
      <c r="BM686" s="175"/>
    </row>
    <row r="687" spans="1:65" ht="15.75" customHeight="1">
      <c r="A687" s="175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  <c r="AR687" s="175"/>
      <c r="AS687" s="175"/>
      <c r="AT687" s="175"/>
      <c r="AU687" s="175"/>
      <c r="AV687" s="175"/>
      <c r="AW687" s="175"/>
      <c r="AX687" s="175"/>
      <c r="AY687" s="175"/>
      <c r="AZ687" s="175"/>
      <c r="BA687" s="175"/>
      <c r="BB687" s="175"/>
      <c r="BC687" s="175"/>
      <c r="BD687" s="175"/>
      <c r="BE687" s="175"/>
      <c r="BF687" s="175"/>
      <c r="BG687" s="175"/>
      <c r="BH687" s="175"/>
      <c r="BI687" s="175"/>
      <c r="BJ687" s="175"/>
      <c r="BK687" s="175"/>
      <c r="BL687" s="175"/>
      <c r="BM687" s="175"/>
    </row>
    <row r="688" spans="1:65" ht="15.75" customHeight="1">
      <c r="A688" s="175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175"/>
      <c r="AT688" s="175"/>
      <c r="AU688" s="175"/>
      <c r="AV688" s="175"/>
      <c r="AW688" s="175"/>
      <c r="AX688" s="175"/>
      <c r="AY688" s="175"/>
      <c r="AZ688" s="175"/>
      <c r="BA688" s="175"/>
      <c r="BB688" s="175"/>
      <c r="BC688" s="175"/>
      <c r="BD688" s="175"/>
      <c r="BE688" s="175"/>
      <c r="BF688" s="175"/>
      <c r="BG688" s="175"/>
      <c r="BH688" s="175"/>
      <c r="BI688" s="175"/>
      <c r="BJ688" s="175"/>
      <c r="BK688" s="175"/>
      <c r="BL688" s="175"/>
      <c r="BM688" s="175"/>
    </row>
    <row r="689" spans="1:65" ht="15.75" customHeight="1">
      <c r="A689" s="175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  <c r="AR689" s="175"/>
      <c r="AS689" s="175"/>
      <c r="AT689" s="175"/>
      <c r="AU689" s="175"/>
      <c r="AV689" s="175"/>
      <c r="AW689" s="175"/>
      <c r="AX689" s="175"/>
      <c r="AY689" s="175"/>
      <c r="AZ689" s="175"/>
      <c r="BA689" s="175"/>
      <c r="BB689" s="175"/>
      <c r="BC689" s="175"/>
      <c r="BD689" s="175"/>
      <c r="BE689" s="175"/>
      <c r="BF689" s="175"/>
      <c r="BG689" s="175"/>
      <c r="BH689" s="175"/>
      <c r="BI689" s="175"/>
      <c r="BJ689" s="175"/>
      <c r="BK689" s="175"/>
      <c r="BL689" s="175"/>
      <c r="BM689" s="175"/>
    </row>
    <row r="690" spans="1:65" ht="15.75" customHeight="1">
      <c r="A690" s="175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5"/>
      <c r="AT690" s="175"/>
      <c r="AU690" s="175"/>
      <c r="AV690" s="175"/>
      <c r="AW690" s="175"/>
      <c r="AX690" s="175"/>
      <c r="AY690" s="175"/>
      <c r="AZ690" s="175"/>
      <c r="BA690" s="175"/>
      <c r="BB690" s="175"/>
      <c r="BC690" s="175"/>
      <c r="BD690" s="175"/>
      <c r="BE690" s="175"/>
      <c r="BF690" s="175"/>
      <c r="BG690" s="175"/>
      <c r="BH690" s="175"/>
      <c r="BI690" s="175"/>
      <c r="BJ690" s="175"/>
      <c r="BK690" s="175"/>
      <c r="BL690" s="175"/>
      <c r="BM690" s="175"/>
    </row>
    <row r="691" spans="1:65" ht="15.75" customHeight="1">
      <c r="A691" s="175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175"/>
      <c r="AT691" s="175"/>
      <c r="AU691" s="175"/>
      <c r="AV691" s="175"/>
      <c r="AW691" s="175"/>
      <c r="AX691" s="175"/>
      <c r="AY691" s="175"/>
      <c r="AZ691" s="175"/>
      <c r="BA691" s="175"/>
      <c r="BB691" s="175"/>
      <c r="BC691" s="175"/>
      <c r="BD691" s="175"/>
      <c r="BE691" s="175"/>
      <c r="BF691" s="175"/>
      <c r="BG691" s="175"/>
      <c r="BH691" s="175"/>
      <c r="BI691" s="175"/>
      <c r="BJ691" s="175"/>
      <c r="BK691" s="175"/>
      <c r="BL691" s="175"/>
      <c r="BM691" s="175"/>
    </row>
    <row r="692" spans="1:65" ht="15.75" customHeight="1">
      <c r="A692" s="175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175"/>
      <c r="AT692" s="175"/>
      <c r="AU692" s="175"/>
      <c r="AV692" s="175"/>
      <c r="AW692" s="175"/>
      <c r="AX692" s="175"/>
      <c r="AY692" s="175"/>
      <c r="AZ692" s="175"/>
      <c r="BA692" s="175"/>
      <c r="BB692" s="175"/>
      <c r="BC692" s="175"/>
      <c r="BD692" s="175"/>
      <c r="BE692" s="175"/>
      <c r="BF692" s="175"/>
      <c r="BG692" s="175"/>
      <c r="BH692" s="175"/>
      <c r="BI692" s="175"/>
      <c r="BJ692" s="175"/>
      <c r="BK692" s="175"/>
      <c r="BL692" s="175"/>
      <c r="BM692" s="175"/>
    </row>
    <row r="693" spans="1:65" ht="15.75" customHeight="1">
      <c r="A693" s="175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V693" s="175"/>
      <c r="AW693" s="175"/>
      <c r="AX693" s="175"/>
      <c r="AY693" s="175"/>
      <c r="AZ693" s="175"/>
      <c r="BA693" s="175"/>
      <c r="BB693" s="175"/>
      <c r="BC693" s="175"/>
      <c r="BD693" s="175"/>
      <c r="BE693" s="175"/>
      <c r="BF693" s="175"/>
      <c r="BG693" s="175"/>
      <c r="BH693" s="175"/>
      <c r="BI693" s="175"/>
      <c r="BJ693" s="175"/>
      <c r="BK693" s="175"/>
      <c r="BL693" s="175"/>
      <c r="BM693" s="175"/>
    </row>
    <row r="694" spans="1:65" ht="15.75" customHeight="1">
      <c r="A694" s="175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  <c r="AR694" s="175"/>
      <c r="AS694" s="175"/>
      <c r="AT694" s="175"/>
      <c r="AU694" s="175"/>
      <c r="AV694" s="175"/>
      <c r="AW694" s="175"/>
      <c r="AX694" s="175"/>
      <c r="AY694" s="175"/>
      <c r="AZ694" s="175"/>
      <c r="BA694" s="175"/>
      <c r="BB694" s="175"/>
      <c r="BC694" s="175"/>
      <c r="BD694" s="175"/>
      <c r="BE694" s="175"/>
      <c r="BF694" s="175"/>
      <c r="BG694" s="175"/>
      <c r="BH694" s="175"/>
      <c r="BI694" s="175"/>
      <c r="BJ694" s="175"/>
      <c r="BK694" s="175"/>
      <c r="BL694" s="175"/>
      <c r="BM694" s="175"/>
    </row>
    <row r="695" spans="1:65" ht="15.75" customHeight="1">
      <c r="A695" s="175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  <c r="AR695" s="175"/>
      <c r="AS695" s="175"/>
      <c r="AT695" s="175"/>
      <c r="AU695" s="175"/>
      <c r="AV695" s="175"/>
      <c r="AW695" s="175"/>
      <c r="AX695" s="175"/>
      <c r="AY695" s="175"/>
      <c r="AZ695" s="175"/>
      <c r="BA695" s="175"/>
      <c r="BB695" s="175"/>
      <c r="BC695" s="175"/>
      <c r="BD695" s="175"/>
      <c r="BE695" s="175"/>
      <c r="BF695" s="175"/>
      <c r="BG695" s="175"/>
      <c r="BH695" s="175"/>
      <c r="BI695" s="175"/>
      <c r="BJ695" s="175"/>
      <c r="BK695" s="175"/>
      <c r="BL695" s="175"/>
      <c r="BM695" s="175"/>
    </row>
    <row r="696" spans="1:65" ht="15.75" customHeight="1">
      <c r="A696" s="175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  <c r="AR696" s="175"/>
      <c r="AS696" s="175"/>
      <c r="AT696" s="175"/>
      <c r="AU696" s="175"/>
      <c r="AV696" s="175"/>
      <c r="AW696" s="175"/>
      <c r="AX696" s="175"/>
      <c r="AY696" s="175"/>
      <c r="AZ696" s="175"/>
      <c r="BA696" s="175"/>
      <c r="BB696" s="175"/>
      <c r="BC696" s="175"/>
      <c r="BD696" s="175"/>
      <c r="BE696" s="175"/>
      <c r="BF696" s="175"/>
      <c r="BG696" s="175"/>
      <c r="BH696" s="175"/>
      <c r="BI696" s="175"/>
      <c r="BJ696" s="175"/>
      <c r="BK696" s="175"/>
      <c r="BL696" s="175"/>
      <c r="BM696" s="175"/>
    </row>
    <row r="697" spans="1:65" ht="15.75" customHeight="1">
      <c r="A697" s="175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  <c r="AR697" s="175"/>
      <c r="AS697" s="175"/>
      <c r="AT697" s="175"/>
      <c r="AU697" s="175"/>
      <c r="AV697" s="175"/>
      <c r="AW697" s="175"/>
      <c r="AX697" s="175"/>
      <c r="AY697" s="175"/>
      <c r="AZ697" s="175"/>
      <c r="BA697" s="175"/>
      <c r="BB697" s="175"/>
      <c r="BC697" s="175"/>
      <c r="BD697" s="175"/>
      <c r="BE697" s="175"/>
      <c r="BF697" s="175"/>
      <c r="BG697" s="175"/>
      <c r="BH697" s="175"/>
      <c r="BI697" s="175"/>
      <c r="BJ697" s="175"/>
      <c r="BK697" s="175"/>
      <c r="BL697" s="175"/>
      <c r="BM697" s="175"/>
    </row>
    <row r="698" spans="1:65" ht="15.75" customHeight="1">
      <c r="A698" s="175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  <c r="AR698" s="175"/>
      <c r="AS698" s="175"/>
      <c r="AT698" s="175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5"/>
      <c r="BG698" s="175"/>
      <c r="BH698" s="175"/>
      <c r="BI698" s="175"/>
      <c r="BJ698" s="175"/>
      <c r="BK698" s="175"/>
      <c r="BL698" s="175"/>
      <c r="BM698" s="175"/>
    </row>
    <row r="699" spans="1:65" ht="15.75" customHeight="1">
      <c r="A699" s="175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  <c r="AR699" s="175"/>
      <c r="AS699" s="175"/>
      <c r="AT699" s="175"/>
      <c r="AU699" s="175"/>
      <c r="AV699" s="175"/>
      <c r="AW699" s="175"/>
      <c r="AX699" s="175"/>
      <c r="AY699" s="175"/>
      <c r="AZ699" s="175"/>
      <c r="BA699" s="175"/>
      <c r="BB699" s="175"/>
      <c r="BC699" s="175"/>
      <c r="BD699" s="175"/>
      <c r="BE699" s="175"/>
      <c r="BF699" s="175"/>
      <c r="BG699" s="175"/>
      <c r="BH699" s="175"/>
      <c r="BI699" s="175"/>
      <c r="BJ699" s="175"/>
      <c r="BK699" s="175"/>
      <c r="BL699" s="175"/>
      <c r="BM699" s="175"/>
    </row>
    <row r="700" spans="1:65" ht="15.75" customHeight="1">
      <c r="A700" s="175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  <c r="AR700" s="175"/>
      <c r="AS700" s="175"/>
      <c r="AT700" s="175"/>
      <c r="AU700" s="175"/>
      <c r="AV700" s="175"/>
      <c r="AW700" s="175"/>
      <c r="AX700" s="175"/>
      <c r="AY700" s="175"/>
      <c r="AZ700" s="175"/>
      <c r="BA700" s="175"/>
      <c r="BB700" s="175"/>
      <c r="BC700" s="175"/>
      <c r="BD700" s="175"/>
      <c r="BE700" s="175"/>
      <c r="BF700" s="175"/>
      <c r="BG700" s="175"/>
      <c r="BH700" s="175"/>
      <c r="BI700" s="175"/>
      <c r="BJ700" s="175"/>
      <c r="BK700" s="175"/>
      <c r="BL700" s="175"/>
      <c r="BM700" s="175"/>
    </row>
    <row r="701" spans="1:65" ht="15.75" customHeight="1">
      <c r="A701" s="175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  <c r="AR701" s="175"/>
      <c r="AS701" s="175"/>
      <c r="AT701" s="175"/>
      <c r="AU701" s="175"/>
      <c r="AV701" s="175"/>
      <c r="AW701" s="175"/>
      <c r="AX701" s="175"/>
      <c r="AY701" s="175"/>
      <c r="AZ701" s="175"/>
      <c r="BA701" s="175"/>
      <c r="BB701" s="175"/>
      <c r="BC701" s="175"/>
      <c r="BD701" s="175"/>
      <c r="BE701" s="175"/>
      <c r="BF701" s="175"/>
      <c r="BG701" s="175"/>
      <c r="BH701" s="175"/>
      <c r="BI701" s="175"/>
      <c r="BJ701" s="175"/>
      <c r="BK701" s="175"/>
      <c r="BL701" s="175"/>
      <c r="BM701" s="175"/>
    </row>
    <row r="702" spans="1:65" ht="15.75" customHeight="1">
      <c r="A702" s="175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  <c r="AR702" s="175"/>
      <c r="AS702" s="175"/>
      <c r="AT702" s="175"/>
      <c r="AU702" s="175"/>
      <c r="AV702" s="175"/>
      <c r="AW702" s="175"/>
      <c r="AX702" s="175"/>
      <c r="AY702" s="175"/>
      <c r="AZ702" s="175"/>
      <c r="BA702" s="175"/>
      <c r="BB702" s="175"/>
      <c r="BC702" s="175"/>
      <c r="BD702" s="175"/>
      <c r="BE702" s="175"/>
      <c r="BF702" s="175"/>
      <c r="BG702" s="175"/>
      <c r="BH702" s="175"/>
      <c r="BI702" s="175"/>
      <c r="BJ702" s="175"/>
      <c r="BK702" s="175"/>
      <c r="BL702" s="175"/>
      <c r="BM702" s="175"/>
    </row>
    <row r="703" spans="1:65" ht="15.75" customHeight="1">
      <c r="A703" s="175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175"/>
      <c r="AT703" s="175"/>
      <c r="AU703" s="175"/>
      <c r="AV703" s="175"/>
      <c r="AW703" s="175"/>
      <c r="AX703" s="175"/>
      <c r="AY703" s="175"/>
      <c r="AZ703" s="175"/>
      <c r="BA703" s="175"/>
      <c r="BB703" s="175"/>
      <c r="BC703" s="175"/>
      <c r="BD703" s="175"/>
      <c r="BE703" s="175"/>
      <c r="BF703" s="175"/>
      <c r="BG703" s="175"/>
      <c r="BH703" s="175"/>
      <c r="BI703" s="175"/>
      <c r="BJ703" s="175"/>
      <c r="BK703" s="175"/>
      <c r="BL703" s="175"/>
      <c r="BM703" s="175"/>
    </row>
    <row r="704" spans="1:65" ht="15.75" customHeight="1">
      <c r="A704" s="175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5"/>
      <c r="BG704" s="175"/>
      <c r="BH704" s="175"/>
      <c r="BI704" s="175"/>
      <c r="BJ704" s="175"/>
      <c r="BK704" s="175"/>
      <c r="BL704" s="175"/>
      <c r="BM704" s="175"/>
    </row>
    <row r="705" spans="1:65" ht="15.75" customHeight="1">
      <c r="A705" s="175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5"/>
      <c r="BG705" s="175"/>
      <c r="BH705" s="175"/>
      <c r="BI705" s="175"/>
      <c r="BJ705" s="175"/>
      <c r="BK705" s="175"/>
      <c r="BL705" s="175"/>
      <c r="BM705" s="175"/>
    </row>
    <row r="706" spans="1:65" ht="15.75" customHeight="1">
      <c r="A706" s="175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  <c r="BG706" s="175"/>
      <c r="BH706" s="175"/>
      <c r="BI706" s="175"/>
      <c r="BJ706" s="175"/>
      <c r="BK706" s="175"/>
      <c r="BL706" s="175"/>
      <c r="BM706" s="175"/>
    </row>
    <row r="707" spans="1:65" ht="15.75" customHeight="1">
      <c r="A707" s="175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  <c r="BG707" s="175"/>
      <c r="BH707" s="175"/>
      <c r="BI707" s="175"/>
      <c r="BJ707" s="175"/>
      <c r="BK707" s="175"/>
      <c r="BL707" s="175"/>
      <c r="BM707" s="175"/>
    </row>
    <row r="708" spans="1:65" ht="15.75" customHeight="1">
      <c r="A708" s="175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  <c r="BI708" s="175"/>
      <c r="BJ708" s="175"/>
      <c r="BK708" s="175"/>
      <c r="BL708" s="175"/>
      <c r="BM708" s="175"/>
    </row>
    <row r="709" spans="1:65" ht="15.75" customHeight="1">
      <c r="A709" s="175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  <c r="BI709" s="175"/>
      <c r="BJ709" s="175"/>
      <c r="BK709" s="175"/>
      <c r="BL709" s="175"/>
      <c r="BM709" s="175"/>
    </row>
    <row r="710" spans="1:65" ht="15.75" customHeight="1">
      <c r="A710" s="175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  <c r="BI710" s="175"/>
      <c r="BJ710" s="175"/>
      <c r="BK710" s="175"/>
      <c r="BL710" s="175"/>
      <c r="BM710" s="175"/>
    </row>
    <row r="711" spans="1:65" ht="15.75" customHeight="1">
      <c r="A711" s="175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5"/>
      <c r="BG711" s="175"/>
      <c r="BH711" s="175"/>
      <c r="BI711" s="175"/>
      <c r="BJ711" s="175"/>
      <c r="BK711" s="175"/>
      <c r="BL711" s="175"/>
      <c r="BM711" s="175"/>
    </row>
    <row r="712" spans="1:65" ht="15.75" customHeight="1">
      <c r="A712" s="175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  <c r="BG712" s="175"/>
      <c r="BH712" s="175"/>
      <c r="BI712" s="175"/>
      <c r="BJ712" s="175"/>
      <c r="BK712" s="175"/>
      <c r="BL712" s="175"/>
      <c r="BM712" s="175"/>
    </row>
    <row r="713" spans="1:65" ht="15.75" customHeight="1">
      <c r="A713" s="175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5"/>
      <c r="BG713" s="175"/>
      <c r="BH713" s="175"/>
      <c r="BI713" s="175"/>
      <c r="BJ713" s="175"/>
      <c r="BK713" s="175"/>
      <c r="BL713" s="175"/>
      <c r="BM713" s="175"/>
    </row>
    <row r="714" spans="1:65" ht="15.75" customHeight="1">
      <c r="A714" s="175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5"/>
      <c r="BG714" s="175"/>
      <c r="BH714" s="175"/>
      <c r="BI714" s="175"/>
      <c r="BJ714" s="175"/>
      <c r="BK714" s="175"/>
      <c r="BL714" s="175"/>
      <c r="BM714" s="175"/>
    </row>
    <row r="715" spans="1:65" ht="15.75" customHeight="1">
      <c r="A715" s="175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V715" s="175"/>
      <c r="AW715" s="175"/>
      <c r="AX715" s="175"/>
      <c r="AY715" s="175"/>
      <c r="AZ715" s="175"/>
      <c r="BA715" s="175"/>
      <c r="BB715" s="175"/>
      <c r="BC715" s="175"/>
      <c r="BD715" s="175"/>
      <c r="BE715" s="175"/>
      <c r="BF715" s="175"/>
      <c r="BG715" s="175"/>
      <c r="BH715" s="175"/>
      <c r="BI715" s="175"/>
      <c r="BJ715" s="175"/>
      <c r="BK715" s="175"/>
      <c r="BL715" s="175"/>
      <c r="BM715" s="175"/>
    </row>
    <row r="716" spans="1:65" ht="15.75" customHeight="1">
      <c r="A716" s="175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5"/>
      <c r="BG716" s="175"/>
      <c r="BH716" s="175"/>
      <c r="BI716" s="175"/>
      <c r="BJ716" s="175"/>
      <c r="BK716" s="175"/>
      <c r="BL716" s="175"/>
      <c r="BM716" s="175"/>
    </row>
    <row r="717" spans="1:65" ht="15.75" customHeight="1">
      <c r="A717" s="175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  <c r="AR717" s="175"/>
      <c r="AS717" s="175"/>
      <c r="AT717" s="175"/>
      <c r="AU717" s="175"/>
      <c r="AV717" s="175"/>
      <c r="AW717" s="175"/>
      <c r="AX717" s="175"/>
      <c r="AY717" s="175"/>
      <c r="AZ717" s="175"/>
      <c r="BA717" s="175"/>
      <c r="BB717" s="175"/>
      <c r="BC717" s="175"/>
      <c r="BD717" s="175"/>
      <c r="BE717" s="175"/>
      <c r="BF717" s="175"/>
      <c r="BG717" s="175"/>
      <c r="BH717" s="175"/>
      <c r="BI717" s="175"/>
      <c r="BJ717" s="175"/>
      <c r="BK717" s="175"/>
      <c r="BL717" s="175"/>
      <c r="BM717" s="175"/>
    </row>
    <row r="718" spans="1:65" ht="15.75" customHeight="1">
      <c r="A718" s="175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  <c r="AR718" s="175"/>
      <c r="AS718" s="175"/>
      <c r="AT718" s="175"/>
      <c r="AU718" s="175"/>
      <c r="AV718" s="175"/>
      <c r="AW718" s="175"/>
      <c r="AX718" s="175"/>
      <c r="AY718" s="175"/>
      <c r="AZ718" s="175"/>
      <c r="BA718" s="175"/>
      <c r="BB718" s="175"/>
      <c r="BC718" s="175"/>
      <c r="BD718" s="175"/>
      <c r="BE718" s="175"/>
      <c r="BF718" s="175"/>
      <c r="BG718" s="175"/>
      <c r="BH718" s="175"/>
      <c r="BI718" s="175"/>
      <c r="BJ718" s="175"/>
      <c r="BK718" s="175"/>
      <c r="BL718" s="175"/>
      <c r="BM718" s="175"/>
    </row>
    <row r="719" spans="1:65" ht="15.75" customHeight="1">
      <c r="A719" s="175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  <c r="AR719" s="175"/>
      <c r="AS719" s="175"/>
      <c r="AT719" s="175"/>
      <c r="AU719" s="175"/>
      <c r="AV719" s="175"/>
      <c r="AW719" s="175"/>
      <c r="AX719" s="175"/>
      <c r="AY719" s="175"/>
      <c r="AZ719" s="175"/>
      <c r="BA719" s="175"/>
      <c r="BB719" s="175"/>
      <c r="BC719" s="175"/>
      <c r="BD719" s="175"/>
      <c r="BE719" s="175"/>
      <c r="BF719" s="175"/>
      <c r="BG719" s="175"/>
      <c r="BH719" s="175"/>
      <c r="BI719" s="175"/>
      <c r="BJ719" s="175"/>
      <c r="BK719" s="175"/>
      <c r="BL719" s="175"/>
      <c r="BM719" s="175"/>
    </row>
    <row r="720" spans="1:65" ht="15.75" customHeight="1">
      <c r="A720" s="175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5"/>
      <c r="AT720" s="175"/>
      <c r="AU720" s="175"/>
      <c r="AV720" s="175"/>
      <c r="AW720" s="175"/>
      <c r="AX720" s="175"/>
      <c r="AY720" s="175"/>
      <c r="AZ720" s="175"/>
      <c r="BA720" s="175"/>
      <c r="BB720" s="175"/>
      <c r="BC720" s="175"/>
      <c r="BD720" s="175"/>
      <c r="BE720" s="175"/>
      <c r="BF720" s="175"/>
      <c r="BG720" s="175"/>
      <c r="BH720" s="175"/>
      <c r="BI720" s="175"/>
      <c r="BJ720" s="175"/>
      <c r="BK720" s="175"/>
      <c r="BL720" s="175"/>
      <c r="BM720" s="175"/>
    </row>
    <row r="721" spans="1:65" ht="15.75" customHeight="1">
      <c r="A721" s="175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5"/>
      <c r="AT721" s="175"/>
      <c r="AU721" s="175"/>
      <c r="AV721" s="175"/>
      <c r="AW721" s="175"/>
      <c r="AX721" s="175"/>
      <c r="AY721" s="175"/>
      <c r="AZ721" s="175"/>
      <c r="BA721" s="175"/>
      <c r="BB721" s="175"/>
      <c r="BC721" s="175"/>
      <c r="BD721" s="175"/>
      <c r="BE721" s="175"/>
      <c r="BF721" s="175"/>
      <c r="BG721" s="175"/>
      <c r="BH721" s="175"/>
      <c r="BI721" s="175"/>
      <c r="BJ721" s="175"/>
      <c r="BK721" s="175"/>
      <c r="BL721" s="175"/>
      <c r="BM721" s="175"/>
    </row>
    <row r="722" spans="1:65" ht="15.75" customHeight="1">
      <c r="A722" s="175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5"/>
      <c r="AT722" s="175"/>
      <c r="AU722" s="175"/>
      <c r="AV722" s="175"/>
      <c r="AW722" s="175"/>
      <c r="AX722" s="175"/>
      <c r="AY722" s="175"/>
      <c r="AZ722" s="175"/>
      <c r="BA722" s="175"/>
      <c r="BB722" s="175"/>
      <c r="BC722" s="175"/>
      <c r="BD722" s="175"/>
      <c r="BE722" s="175"/>
      <c r="BF722" s="175"/>
      <c r="BG722" s="175"/>
      <c r="BH722" s="175"/>
      <c r="BI722" s="175"/>
      <c r="BJ722" s="175"/>
      <c r="BK722" s="175"/>
      <c r="BL722" s="175"/>
      <c r="BM722" s="175"/>
    </row>
    <row r="723" spans="1:65" ht="15.75" customHeight="1">
      <c r="A723" s="175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5"/>
      <c r="AT723" s="175"/>
      <c r="AU723" s="175"/>
      <c r="AV723" s="175"/>
      <c r="AW723" s="175"/>
      <c r="AX723" s="175"/>
      <c r="AY723" s="175"/>
      <c r="AZ723" s="175"/>
      <c r="BA723" s="175"/>
      <c r="BB723" s="175"/>
      <c r="BC723" s="175"/>
      <c r="BD723" s="175"/>
      <c r="BE723" s="175"/>
      <c r="BF723" s="175"/>
      <c r="BG723" s="175"/>
      <c r="BH723" s="175"/>
      <c r="BI723" s="175"/>
      <c r="BJ723" s="175"/>
      <c r="BK723" s="175"/>
      <c r="BL723" s="175"/>
      <c r="BM723" s="175"/>
    </row>
    <row r="724" spans="1:65" ht="15.75" customHeight="1">
      <c r="A724" s="175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5"/>
      <c r="AT724" s="175"/>
      <c r="AU724" s="175"/>
      <c r="AV724" s="175"/>
      <c r="AW724" s="175"/>
      <c r="AX724" s="175"/>
      <c r="AY724" s="175"/>
      <c r="AZ724" s="175"/>
      <c r="BA724" s="175"/>
      <c r="BB724" s="175"/>
      <c r="BC724" s="175"/>
      <c r="BD724" s="175"/>
      <c r="BE724" s="175"/>
      <c r="BF724" s="175"/>
      <c r="BG724" s="175"/>
      <c r="BH724" s="175"/>
      <c r="BI724" s="175"/>
      <c r="BJ724" s="175"/>
      <c r="BK724" s="175"/>
      <c r="BL724" s="175"/>
      <c r="BM724" s="175"/>
    </row>
    <row r="725" spans="1:65" ht="15.75" customHeight="1">
      <c r="A725" s="175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175"/>
      <c r="AT725" s="175"/>
      <c r="AU725" s="175"/>
      <c r="AV725" s="175"/>
      <c r="AW725" s="175"/>
      <c r="AX725" s="175"/>
      <c r="AY725" s="175"/>
      <c r="AZ725" s="175"/>
      <c r="BA725" s="175"/>
      <c r="BB725" s="175"/>
      <c r="BC725" s="175"/>
      <c r="BD725" s="175"/>
      <c r="BE725" s="175"/>
      <c r="BF725" s="175"/>
      <c r="BG725" s="175"/>
      <c r="BH725" s="175"/>
      <c r="BI725" s="175"/>
      <c r="BJ725" s="175"/>
      <c r="BK725" s="175"/>
      <c r="BL725" s="175"/>
      <c r="BM725" s="175"/>
    </row>
    <row r="726" spans="1:65" ht="15.75" customHeight="1">
      <c r="A726" s="175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75"/>
      <c r="AT726" s="175"/>
      <c r="AU726" s="175"/>
      <c r="AV726" s="175"/>
      <c r="AW726" s="175"/>
      <c r="AX726" s="175"/>
      <c r="AY726" s="175"/>
      <c r="AZ726" s="175"/>
      <c r="BA726" s="175"/>
      <c r="BB726" s="175"/>
      <c r="BC726" s="175"/>
      <c r="BD726" s="175"/>
      <c r="BE726" s="175"/>
      <c r="BF726" s="175"/>
      <c r="BG726" s="175"/>
      <c r="BH726" s="175"/>
      <c r="BI726" s="175"/>
      <c r="BJ726" s="175"/>
      <c r="BK726" s="175"/>
      <c r="BL726" s="175"/>
      <c r="BM726" s="175"/>
    </row>
    <row r="727" spans="1:65" ht="15.75" customHeight="1">
      <c r="A727" s="175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75"/>
      <c r="AT727" s="175"/>
      <c r="AU727" s="175"/>
      <c r="AV727" s="175"/>
      <c r="AW727" s="175"/>
      <c r="AX727" s="175"/>
      <c r="AY727" s="175"/>
      <c r="AZ727" s="175"/>
      <c r="BA727" s="175"/>
      <c r="BB727" s="175"/>
      <c r="BC727" s="175"/>
      <c r="BD727" s="175"/>
      <c r="BE727" s="175"/>
      <c r="BF727" s="175"/>
      <c r="BG727" s="175"/>
      <c r="BH727" s="175"/>
      <c r="BI727" s="175"/>
      <c r="BJ727" s="175"/>
      <c r="BK727" s="175"/>
      <c r="BL727" s="175"/>
      <c r="BM727" s="175"/>
    </row>
    <row r="728" spans="1:65" ht="15.75" customHeight="1">
      <c r="A728" s="175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V728" s="175"/>
      <c r="AW728" s="175"/>
      <c r="AX728" s="175"/>
      <c r="AY728" s="175"/>
      <c r="AZ728" s="175"/>
      <c r="BA728" s="175"/>
      <c r="BB728" s="175"/>
      <c r="BC728" s="175"/>
      <c r="BD728" s="175"/>
      <c r="BE728" s="175"/>
      <c r="BF728" s="175"/>
      <c r="BG728" s="175"/>
      <c r="BH728" s="175"/>
      <c r="BI728" s="175"/>
      <c r="BJ728" s="175"/>
      <c r="BK728" s="175"/>
      <c r="BL728" s="175"/>
      <c r="BM728" s="175"/>
    </row>
    <row r="729" spans="1:65" ht="15.75" customHeight="1">
      <c r="A729" s="175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5"/>
      <c r="BG729" s="175"/>
      <c r="BH729" s="175"/>
      <c r="BI729" s="175"/>
      <c r="BJ729" s="175"/>
      <c r="BK729" s="175"/>
      <c r="BL729" s="175"/>
      <c r="BM729" s="175"/>
    </row>
    <row r="730" spans="1:65" ht="15.75" customHeight="1">
      <c r="A730" s="175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5"/>
      <c r="BG730" s="175"/>
      <c r="BH730" s="175"/>
      <c r="BI730" s="175"/>
      <c r="BJ730" s="175"/>
      <c r="BK730" s="175"/>
      <c r="BL730" s="175"/>
      <c r="BM730" s="175"/>
    </row>
    <row r="731" spans="1:65" ht="15.75" customHeight="1">
      <c r="A731" s="175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  <c r="AR731" s="175"/>
      <c r="AS731" s="175"/>
      <c r="AT731" s="175"/>
      <c r="AU731" s="175"/>
      <c r="AV731" s="175"/>
      <c r="AW731" s="175"/>
      <c r="AX731" s="175"/>
      <c r="AY731" s="175"/>
      <c r="AZ731" s="175"/>
      <c r="BA731" s="175"/>
      <c r="BB731" s="175"/>
      <c r="BC731" s="175"/>
      <c r="BD731" s="175"/>
      <c r="BE731" s="175"/>
      <c r="BF731" s="175"/>
      <c r="BG731" s="175"/>
      <c r="BH731" s="175"/>
      <c r="BI731" s="175"/>
      <c r="BJ731" s="175"/>
      <c r="BK731" s="175"/>
      <c r="BL731" s="175"/>
      <c r="BM731" s="175"/>
    </row>
    <row r="732" spans="1:65" ht="15.75" customHeight="1">
      <c r="A732" s="175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5"/>
      <c r="BG732" s="175"/>
      <c r="BH732" s="175"/>
      <c r="BI732" s="175"/>
      <c r="BJ732" s="175"/>
      <c r="BK732" s="175"/>
      <c r="BL732" s="175"/>
      <c r="BM732" s="175"/>
    </row>
    <row r="733" spans="1:65" ht="15.75" customHeight="1">
      <c r="A733" s="175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5"/>
      <c r="BG733" s="175"/>
      <c r="BH733" s="175"/>
      <c r="BI733" s="175"/>
      <c r="BJ733" s="175"/>
      <c r="BK733" s="175"/>
      <c r="BL733" s="175"/>
      <c r="BM733" s="175"/>
    </row>
    <row r="734" spans="1:65" ht="15.75" customHeight="1">
      <c r="A734" s="175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  <c r="BG734" s="175"/>
      <c r="BH734" s="175"/>
      <c r="BI734" s="175"/>
      <c r="BJ734" s="175"/>
      <c r="BK734" s="175"/>
      <c r="BL734" s="175"/>
      <c r="BM734" s="175"/>
    </row>
    <row r="735" spans="1:65" ht="15.75" customHeight="1">
      <c r="A735" s="175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  <c r="AQ735" s="175"/>
      <c r="AR735" s="175"/>
      <c r="AS735" s="175"/>
      <c r="AT735" s="175"/>
      <c r="AU735" s="175"/>
      <c r="AV735" s="175"/>
      <c r="AW735" s="175"/>
      <c r="AX735" s="175"/>
      <c r="AY735" s="175"/>
      <c r="AZ735" s="175"/>
      <c r="BA735" s="175"/>
      <c r="BB735" s="175"/>
      <c r="BC735" s="175"/>
      <c r="BD735" s="175"/>
      <c r="BE735" s="175"/>
      <c r="BF735" s="175"/>
      <c r="BG735" s="175"/>
      <c r="BH735" s="175"/>
      <c r="BI735" s="175"/>
      <c r="BJ735" s="175"/>
      <c r="BK735" s="175"/>
      <c r="BL735" s="175"/>
      <c r="BM735" s="175"/>
    </row>
    <row r="736" spans="1:65" ht="15.75" customHeight="1">
      <c r="A736" s="175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5"/>
      <c r="BG736" s="175"/>
      <c r="BH736" s="175"/>
      <c r="BI736" s="175"/>
      <c r="BJ736" s="175"/>
      <c r="BK736" s="175"/>
      <c r="BL736" s="175"/>
      <c r="BM736" s="175"/>
    </row>
    <row r="737" spans="1:65" ht="15.75" customHeight="1">
      <c r="A737" s="175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5"/>
      <c r="BG737" s="175"/>
      <c r="BH737" s="175"/>
      <c r="BI737" s="175"/>
      <c r="BJ737" s="175"/>
      <c r="BK737" s="175"/>
      <c r="BL737" s="175"/>
      <c r="BM737" s="175"/>
    </row>
    <row r="738" spans="1:65" ht="15.75" customHeight="1">
      <c r="A738" s="175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5"/>
      <c r="BG738" s="175"/>
      <c r="BH738" s="175"/>
      <c r="BI738" s="175"/>
      <c r="BJ738" s="175"/>
      <c r="BK738" s="175"/>
      <c r="BL738" s="175"/>
      <c r="BM738" s="175"/>
    </row>
    <row r="739" spans="1:65" ht="15.75" customHeight="1">
      <c r="A739" s="175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  <c r="AR739" s="175"/>
      <c r="AS739" s="175"/>
      <c r="AT739" s="175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5"/>
      <c r="BG739" s="175"/>
      <c r="BH739" s="175"/>
      <c r="BI739" s="175"/>
      <c r="BJ739" s="175"/>
      <c r="BK739" s="175"/>
      <c r="BL739" s="175"/>
      <c r="BM739" s="175"/>
    </row>
    <row r="740" spans="1:65" ht="15.75" customHeight="1">
      <c r="A740" s="175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  <c r="AR740" s="175"/>
      <c r="AS740" s="175"/>
      <c r="AT740" s="175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5"/>
      <c r="BG740" s="175"/>
      <c r="BH740" s="175"/>
      <c r="BI740" s="175"/>
      <c r="BJ740" s="175"/>
      <c r="BK740" s="175"/>
      <c r="BL740" s="175"/>
      <c r="BM740" s="175"/>
    </row>
    <row r="741" spans="1:65" ht="15.75" customHeight="1">
      <c r="A741" s="175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  <c r="AR741" s="175"/>
      <c r="AS741" s="175"/>
      <c r="AT741" s="175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5"/>
      <c r="BG741" s="175"/>
      <c r="BH741" s="175"/>
      <c r="BI741" s="175"/>
      <c r="BJ741" s="175"/>
      <c r="BK741" s="175"/>
      <c r="BL741" s="175"/>
      <c r="BM741" s="175"/>
    </row>
    <row r="742" spans="1:65" ht="15.75" customHeight="1">
      <c r="A742" s="175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  <c r="AR742" s="175"/>
      <c r="AS742" s="175"/>
      <c r="AT742" s="175"/>
      <c r="AU742" s="175"/>
      <c r="AV742" s="175"/>
      <c r="AW742" s="175"/>
      <c r="AX742" s="175"/>
      <c r="AY742" s="175"/>
      <c r="AZ742" s="175"/>
      <c r="BA742" s="175"/>
      <c r="BB742" s="175"/>
      <c r="BC742" s="175"/>
      <c r="BD742" s="175"/>
      <c r="BE742" s="175"/>
      <c r="BF742" s="175"/>
      <c r="BG742" s="175"/>
      <c r="BH742" s="175"/>
      <c r="BI742" s="175"/>
      <c r="BJ742" s="175"/>
      <c r="BK742" s="175"/>
      <c r="BL742" s="175"/>
      <c r="BM742" s="175"/>
    </row>
    <row r="743" spans="1:65" ht="15.75" customHeight="1">
      <c r="A743" s="175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  <c r="AR743" s="175"/>
      <c r="AS743" s="175"/>
      <c r="AT743" s="175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5"/>
      <c r="BG743" s="175"/>
      <c r="BH743" s="175"/>
      <c r="BI743" s="175"/>
      <c r="BJ743" s="175"/>
      <c r="BK743" s="175"/>
      <c r="BL743" s="175"/>
      <c r="BM743" s="175"/>
    </row>
    <row r="744" spans="1:65" ht="15.75" customHeight="1">
      <c r="A744" s="175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  <c r="AR744" s="175"/>
      <c r="AS744" s="175"/>
      <c r="AT744" s="175"/>
      <c r="AU744" s="175"/>
      <c r="AV744" s="175"/>
      <c r="AW744" s="175"/>
      <c r="AX744" s="175"/>
      <c r="AY744" s="175"/>
      <c r="AZ744" s="175"/>
      <c r="BA744" s="175"/>
      <c r="BB744" s="175"/>
      <c r="BC744" s="175"/>
      <c r="BD744" s="175"/>
      <c r="BE744" s="175"/>
      <c r="BF744" s="175"/>
      <c r="BG744" s="175"/>
      <c r="BH744" s="175"/>
      <c r="BI744" s="175"/>
      <c r="BJ744" s="175"/>
      <c r="BK744" s="175"/>
      <c r="BL744" s="175"/>
      <c r="BM744" s="175"/>
    </row>
    <row r="745" spans="1:65" ht="15.75" customHeight="1">
      <c r="A745" s="175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5"/>
      <c r="AT745" s="175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5"/>
      <c r="BG745" s="175"/>
      <c r="BH745" s="175"/>
      <c r="BI745" s="175"/>
      <c r="BJ745" s="175"/>
      <c r="BK745" s="175"/>
      <c r="BL745" s="175"/>
      <c r="BM745" s="175"/>
    </row>
    <row r="746" spans="1:65" ht="15.75" customHeight="1">
      <c r="A746" s="175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5"/>
      <c r="AT746" s="175"/>
      <c r="AU746" s="175"/>
      <c r="AV746" s="175"/>
      <c r="AW746" s="175"/>
      <c r="AX746" s="175"/>
      <c r="AY746" s="175"/>
      <c r="AZ746" s="175"/>
      <c r="BA746" s="175"/>
      <c r="BB746" s="175"/>
      <c r="BC746" s="175"/>
      <c r="BD746" s="175"/>
      <c r="BE746" s="175"/>
      <c r="BF746" s="175"/>
      <c r="BG746" s="175"/>
      <c r="BH746" s="175"/>
      <c r="BI746" s="175"/>
      <c r="BJ746" s="175"/>
      <c r="BK746" s="175"/>
      <c r="BL746" s="175"/>
      <c r="BM746" s="175"/>
    </row>
    <row r="747" spans="1:65" ht="15.75" customHeight="1">
      <c r="A747" s="175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  <c r="AR747" s="175"/>
      <c r="AS747" s="175"/>
      <c r="AT747" s="175"/>
      <c r="AU747" s="175"/>
      <c r="AV747" s="175"/>
      <c r="AW747" s="175"/>
      <c r="AX747" s="175"/>
      <c r="AY747" s="175"/>
      <c r="AZ747" s="175"/>
      <c r="BA747" s="175"/>
      <c r="BB747" s="175"/>
      <c r="BC747" s="175"/>
      <c r="BD747" s="175"/>
      <c r="BE747" s="175"/>
      <c r="BF747" s="175"/>
      <c r="BG747" s="175"/>
      <c r="BH747" s="175"/>
      <c r="BI747" s="175"/>
      <c r="BJ747" s="175"/>
      <c r="BK747" s="175"/>
      <c r="BL747" s="175"/>
      <c r="BM747" s="175"/>
    </row>
    <row r="748" spans="1:65" ht="15.75" customHeight="1">
      <c r="A748" s="175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  <c r="AR748" s="175"/>
      <c r="AS748" s="175"/>
      <c r="AT748" s="175"/>
      <c r="AU748" s="175"/>
      <c r="AV748" s="175"/>
      <c r="AW748" s="175"/>
      <c r="AX748" s="175"/>
      <c r="AY748" s="175"/>
      <c r="AZ748" s="175"/>
      <c r="BA748" s="175"/>
      <c r="BB748" s="175"/>
      <c r="BC748" s="175"/>
      <c r="BD748" s="175"/>
      <c r="BE748" s="175"/>
      <c r="BF748" s="175"/>
      <c r="BG748" s="175"/>
      <c r="BH748" s="175"/>
      <c r="BI748" s="175"/>
      <c r="BJ748" s="175"/>
      <c r="BK748" s="175"/>
      <c r="BL748" s="175"/>
      <c r="BM748" s="175"/>
    </row>
    <row r="749" spans="1:65" ht="15.75" customHeight="1">
      <c r="A749" s="175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75"/>
      <c r="AT749" s="175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5"/>
      <c r="BG749" s="175"/>
      <c r="BH749" s="175"/>
      <c r="BI749" s="175"/>
      <c r="BJ749" s="175"/>
      <c r="BK749" s="175"/>
      <c r="BL749" s="175"/>
      <c r="BM749" s="175"/>
    </row>
    <row r="750" spans="1:65" ht="15.75" customHeight="1">
      <c r="A750" s="175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  <c r="AR750" s="175"/>
      <c r="AS750" s="175"/>
      <c r="AT750" s="175"/>
      <c r="AU750" s="175"/>
      <c r="AV750" s="175"/>
      <c r="AW750" s="175"/>
      <c r="AX750" s="175"/>
      <c r="AY750" s="175"/>
      <c r="AZ750" s="175"/>
      <c r="BA750" s="175"/>
      <c r="BB750" s="175"/>
      <c r="BC750" s="175"/>
      <c r="BD750" s="175"/>
      <c r="BE750" s="175"/>
      <c r="BF750" s="175"/>
      <c r="BG750" s="175"/>
      <c r="BH750" s="175"/>
      <c r="BI750" s="175"/>
      <c r="BJ750" s="175"/>
      <c r="BK750" s="175"/>
      <c r="BL750" s="175"/>
      <c r="BM750" s="175"/>
    </row>
    <row r="751" spans="1:65" ht="15.75" customHeight="1">
      <c r="A751" s="175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  <c r="AR751" s="175"/>
      <c r="AS751" s="175"/>
      <c r="AT751" s="175"/>
      <c r="AU751" s="175"/>
      <c r="AV751" s="175"/>
      <c r="AW751" s="175"/>
      <c r="AX751" s="175"/>
      <c r="AY751" s="175"/>
      <c r="AZ751" s="175"/>
      <c r="BA751" s="175"/>
      <c r="BB751" s="175"/>
      <c r="BC751" s="175"/>
      <c r="BD751" s="175"/>
      <c r="BE751" s="175"/>
      <c r="BF751" s="175"/>
      <c r="BG751" s="175"/>
      <c r="BH751" s="175"/>
      <c r="BI751" s="175"/>
      <c r="BJ751" s="175"/>
      <c r="BK751" s="175"/>
      <c r="BL751" s="175"/>
      <c r="BM751" s="175"/>
    </row>
    <row r="752" spans="1:65" ht="15.75" customHeight="1">
      <c r="A752" s="175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  <c r="AR752" s="175"/>
      <c r="AS752" s="175"/>
      <c r="AT752" s="175"/>
      <c r="AU752" s="175"/>
      <c r="AV752" s="175"/>
      <c r="AW752" s="175"/>
      <c r="AX752" s="175"/>
      <c r="AY752" s="175"/>
      <c r="AZ752" s="175"/>
      <c r="BA752" s="175"/>
      <c r="BB752" s="175"/>
      <c r="BC752" s="175"/>
      <c r="BD752" s="175"/>
      <c r="BE752" s="175"/>
      <c r="BF752" s="175"/>
      <c r="BG752" s="175"/>
      <c r="BH752" s="175"/>
      <c r="BI752" s="175"/>
      <c r="BJ752" s="175"/>
      <c r="BK752" s="175"/>
      <c r="BL752" s="175"/>
      <c r="BM752" s="175"/>
    </row>
    <row r="753" spans="1:65" ht="15.75" customHeight="1">
      <c r="A753" s="175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  <c r="AQ753" s="175"/>
      <c r="AR753" s="175"/>
      <c r="AS753" s="175"/>
      <c r="AT753" s="175"/>
      <c r="AU753" s="175"/>
      <c r="AV753" s="175"/>
      <c r="AW753" s="175"/>
      <c r="AX753" s="175"/>
      <c r="AY753" s="175"/>
      <c r="AZ753" s="175"/>
      <c r="BA753" s="175"/>
      <c r="BB753" s="175"/>
      <c r="BC753" s="175"/>
      <c r="BD753" s="175"/>
      <c r="BE753" s="175"/>
      <c r="BF753" s="175"/>
      <c r="BG753" s="175"/>
      <c r="BH753" s="175"/>
      <c r="BI753" s="175"/>
      <c r="BJ753" s="175"/>
      <c r="BK753" s="175"/>
      <c r="BL753" s="175"/>
      <c r="BM753" s="175"/>
    </row>
    <row r="754" spans="1:65" ht="15.75" customHeight="1">
      <c r="A754" s="175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5"/>
      <c r="AR754" s="175"/>
      <c r="AS754" s="175"/>
      <c r="AT754" s="175"/>
      <c r="AU754" s="175"/>
      <c r="AV754" s="175"/>
      <c r="AW754" s="175"/>
      <c r="AX754" s="175"/>
      <c r="AY754" s="175"/>
      <c r="AZ754" s="175"/>
      <c r="BA754" s="175"/>
      <c r="BB754" s="175"/>
      <c r="BC754" s="175"/>
      <c r="BD754" s="175"/>
      <c r="BE754" s="175"/>
      <c r="BF754" s="175"/>
      <c r="BG754" s="175"/>
      <c r="BH754" s="175"/>
      <c r="BI754" s="175"/>
      <c r="BJ754" s="175"/>
      <c r="BK754" s="175"/>
      <c r="BL754" s="175"/>
      <c r="BM754" s="175"/>
    </row>
    <row r="755" spans="1:65" ht="15.75" customHeight="1">
      <c r="A755" s="175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  <c r="AQ755" s="175"/>
      <c r="AR755" s="175"/>
      <c r="AS755" s="175"/>
      <c r="AT755" s="175"/>
      <c r="AU755" s="175"/>
      <c r="AV755" s="175"/>
      <c r="AW755" s="175"/>
      <c r="AX755" s="175"/>
      <c r="AY755" s="175"/>
      <c r="AZ755" s="175"/>
      <c r="BA755" s="175"/>
      <c r="BB755" s="175"/>
      <c r="BC755" s="175"/>
      <c r="BD755" s="175"/>
      <c r="BE755" s="175"/>
      <c r="BF755" s="175"/>
      <c r="BG755" s="175"/>
      <c r="BH755" s="175"/>
      <c r="BI755" s="175"/>
      <c r="BJ755" s="175"/>
      <c r="BK755" s="175"/>
      <c r="BL755" s="175"/>
      <c r="BM755" s="175"/>
    </row>
    <row r="756" spans="1:65" ht="15.75" customHeight="1">
      <c r="A756" s="175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  <c r="AQ756" s="175"/>
      <c r="AR756" s="175"/>
      <c r="AS756" s="175"/>
      <c r="AT756" s="175"/>
      <c r="AU756" s="175"/>
      <c r="AV756" s="175"/>
      <c r="AW756" s="175"/>
      <c r="AX756" s="175"/>
      <c r="AY756" s="175"/>
      <c r="AZ756" s="175"/>
      <c r="BA756" s="175"/>
      <c r="BB756" s="175"/>
      <c r="BC756" s="175"/>
      <c r="BD756" s="175"/>
      <c r="BE756" s="175"/>
      <c r="BF756" s="175"/>
      <c r="BG756" s="175"/>
      <c r="BH756" s="175"/>
      <c r="BI756" s="175"/>
      <c r="BJ756" s="175"/>
      <c r="BK756" s="175"/>
      <c r="BL756" s="175"/>
      <c r="BM756" s="175"/>
    </row>
    <row r="757" spans="1:65" ht="15.75" customHeight="1">
      <c r="A757" s="175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  <c r="AQ757" s="175"/>
      <c r="AR757" s="175"/>
      <c r="AS757" s="175"/>
      <c r="AT757" s="175"/>
      <c r="AU757" s="175"/>
      <c r="AV757" s="175"/>
      <c r="AW757" s="175"/>
      <c r="AX757" s="175"/>
      <c r="AY757" s="175"/>
      <c r="AZ757" s="175"/>
      <c r="BA757" s="175"/>
      <c r="BB757" s="175"/>
      <c r="BC757" s="175"/>
      <c r="BD757" s="175"/>
      <c r="BE757" s="175"/>
      <c r="BF757" s="175"/>
      <c r="BG757" s="175"/>
      <c r="BH757" s="175"/>
      <c r="BI757" s="175"/>
      <c r="BJ757" s="175"/>
      <c r="BK757" s="175"/>
      <c r="BL757" s="175"/>
      <c r="BM757" s="175"/>
    </row>
    <row r="758" spans="1:65" ht="15.75" customHeight="1">
      <c r="A758" s="175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  <c r="AR758" s="175"/>
      <c r="AS758" s="175"/>
      <c r="AT758" s="175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5"/>
      <c r="BG758" s="175"/>
      <c r="BH758" s="175"/>
      <c r="BI758" s="175"/>
      <c r="BJ758" s="175"/>
      <c r="BK758" s="175"/>
      <c r="BL758" s="175"/>
      <c r="BM758" s="175"/>
    </row>
    <row r="759" spans="1:65" ht="15.75" customHeight="1">
      <c r="A759" s="175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  <c r="AQ759" s="175"/>
      <c r="AR759" s="175"/>
      <c r="AS759" s="175"/>
      <c r="AT759" s="175"/>
      <c r="AU759" s="175"/>
      <c r="AV759" s="175"/>
      <c r="AW759" s="175"/>
      <c r="AX759" s="175"/>
      <c r="AY759" s="175"/>
      <c r="AZ759" s="175"/>
      <c r="BA759" s="175"/>
      <c r="BB759" s="175"/>
      <c r="BC759" s="175"/>
      <c r="BD759" s="175"/>
      <c r="BE759" s="175"/>
      <c r="BF759" s="175"/>
      <c r="BG759" s="175"/>
      <c r="BH759" s="175"/>
      <c r="BI759" s="175"/>
      <c r="BJ759" s="175"/>
      <c r="BK759" s="175"/>
      <c r="BL759" s="175"/>
      <c r="BM759" s="175"/>
    </row>
    <row r="760" spans="1:65" ht="15.75" customHeight="1">
      <c r="A760" s="175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  <c r="AQ760" s="175"/>
      <c r="AR760" s="175"/>
      <c r="AS760" s="175"/>
      <c r="AT760" s="175"/>
      <c r="AU760" s="175"/>
      <c r="AV760" s="175"/>
      <c r="AW760" s="175"/>
      <c r="AX760" s="175"/>
      <c r="AY760" s="175"/>
      <c r="AZ760" s="175"/>
      <c r="BA760" s="175"/>
      <c r="BB760" s="175"/>
      <c r="BC760" s="175"/>
      <c r="BD760" s="175"/>
      <c r="BE760" s="175"/>
      <c r="BF760" s="175"/>
      <c r="BG760" s="175"/>
      <c r="BH760" s="175"/>
      <c r="BI760" s="175"/>
      <c r="BJ760" s="175"/>
      <c r="BK760" s="175"/>
      <c r="BL760" s="175"/>
      <c r="BM760" s="175"/>
    </row>
    <row r="761" spans="1:65" ht="15.75" customHeight="1">
      <c r="A761" s="175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  <c r="AQ761" s="175"/>
      <c r="AR761" s="175"/>
      <c r="AS761" s="175"/>
      <c r="AT761" s="175"/>
      <c r="AU761" s="175"/>
      <c r="AV761" s="175"/>
      <c r="AW761" s="175"/>
      <c r="AX761" s="175"/>
      <c r="AY761" s="175"/>
      <c r="AZ761" s="175"/>
      <c r="BA761" s="175"/>
      <c r="BB761" s="175"/>
      <c r="BC761" s="175"/>
      <c r="BD761" s="175"/>
      <c r="BE761" s="175"/>
      <c r="BF761" s="175"/>
      <c r="BG761" s="175"/>
      <c r="BH761" s="175"/>
      <c r="BI761" s="175"/>
      <c r="BJ761" s="175"/>
      <c r="BK761" s="175"/>
      <c r="BL761" s="175"/>
      <c r="BM761" s="175"/>
    </row>
    <row r="762" spans="1:65" ht="15.75" customHeight="1">
      <c r="A762" s="175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5"/>
      <c r="AT762" s="175"/>
      <c r="AU762" s="175"/>
      <c r="AV762" s="175"/>
      <c r="AW762" s="175"/>
      <c r="AX762" s="175"/>
      <c r="AY762" s="175"/>
      <c r="AZ762" s="175"/>
      <c r="BA762" s="175"/>
      <c r="BB762" s="175"/>
      <c r="BC762" s="175"/>
      <c r="BD762" s="175"/>
      <c r="BE762" s="175"/>
      <c r="BF762" s="175"/>
      <c r="BG762" s="175"/>
      <c r="BH762" s="175"/>
      <c r="BI762" s="175"/>
      <c r="BJ762" s="175"/>
      <c r="BK762" s="175"/>
      <c r="BL762" s="175"/>
      <c r="BM762" s="175"/>
    </row>
    <row r="763" spans="1:65" ht="15.75" customHeight="1">
      <c r="A763" s="175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5"/>
      <c r="AT763" s="175"/>
      <c r="AU763" s="175"/>
      <c r="AV763" s="175"/>
      <c r="AW763" s="175"/>
      <c r="AX763" s="175"/>
      <c r="AY763" s="175"/>
      <c r="AZ763" s="175"/>
      <c r="BA763" s="175"/>
      <c r="BB763" s="175"/>
      <c r="BC763" s="175"/>
      <c r="BD763" s="175"/>
      <c r="BE763" s="175"/>
      <c r="BF763" s="175"/>
      <c r="BG763" s="175"/>
      <c r="BH763" s="175"/>
      <c r="BI763" s="175"/>
      <c r="BJ763" s="175"/>
      <c r="BK763" s="175"/>
      <c r="BL763" s="175"/>
      <c r="BM763" s="175"/>
    </row>
    <row r="764" spans="1:65" ht="15.75" customHeight="1">
      <c r="A764" s="175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175"/>
      <c r="BC764" s="175"/>
      <c r="BD764" s="175"/>
      <c r="BE764" s="175"/>
      <c r="BF764" s="175"/>
      <c r="BG764" s="175"/>
      <c r="BH764" s="175"/>
      <c r="BI764" s="175"/>
      <c r="BJ764" s="175"/>
      <c r="BK764" s="175"/>
      <c r="BL764" s="175"/>
      <c r="BM764" s="175"/>
    </row>
    <row r="765" spans="1:65" ht="15.75" customHeight="1">
      <c r="A765" s="175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5"/>
      <c r="AT765" s="175"/>
      <c r="AU765" s="175"/>
      <c r="AV765" s="175"/>
      <c r="AW765" s="175"/>
      <c r="AX765" s="175"/>
      <c r="AY765" s="175"/>
      <c r="AZ765" s="175"/>
      <c r="BA765" s="175"/>
      <c r="BB765" s="175"/>
      <c r="BC765" s="175"/>
      <c r="BD765" s="175"/>
      <c r="BE765" s="175"/>
      <c r="BF765" s="175"/>
      <c r="BG765" s="175"/>
      <c r="BH765" s="175"/>
      <c r="BI765" s="175"/>
      <c r="BJ765" s="175"/>
      <c r="BK765" s="175"/>
      <c r="BL765" s="175"/>
      <c r="BM765" s="175"/>
    </row>
    <row r="766" spans="1:65" ht="15.75" customHeight="1">
      <c r="A766" s="175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5"/>
      <c r="AT766" s="175"/>
      <c r="AU766" s="175"/>
      <c r="AV766" s="175"/>
      <c r="AW766" s="175"/>
      <c r="AX766" s="175"/>
      <c r="AY766" s="175"/>
      <c r="AZ766" s="175"/>
      <c r="BA766" s="175"/>
      <c r="BB766" s="175"/>
      <c r="BC766" s="175"/>
      <c r="BD766" s="175"/>
      <c r="BE766" s="175"/>
      <c r="BF766" s="175"/>
      <c r="BG766" s="175"/>
      <c r="BH766" s="175"/>
      <c r="BI766" s="175"/>
      <c r="BJ766" s="175"/>
      <c r="BK766" s="175"/>
      <c r="BL766" s="175"/>
      <c r="BM766" s="175"/>
    </row>
    <row r="767" spans="1:65" ht="15.75" customHeight="1">
      <c r="A767" s="175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75"/>
      <c r="AT767" s="175"/>
      <c r="AU767" s="175"/>
      <c r="AV767" s="175"/>
      <c r="AW767" s="175"/>
      <c r="AX767" s="175"/>
      <c r="AY767" s="175"/>
      <c r="AZ767" s="175"/>
      <c r="BA767" s="175"/>
      <c r="BB767" s="175"/>
      <c r="BC767" s="175"/>
      <c r="BD767" s="175"/>
      <c r="BE767" s="175"/>
      <c r="BF767" s="175"/>
      <c r="BG767" s="175"/>
      <c r="BH767" s="175"/>
      <c r="BI767" s="175"/>
      <c r="BJ767" s="175"/>
      <c r="BK767" s="175"/>
      <c r="BL767" s="175"/>
      <c r="BM767" s="175"/>
    </row>
    <row r="768" spans="1:65" ht="15.75" customHeight="1">
      <c r="A768" s="175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75"/>
      <c r="AT768" s="175"/>
      <c r="AU768" s="175"/>
      <c r="AV768" s="175"/>
      <c r="AW768" s="175"/>
      <c r="AX768" s="175"/>
      <c r="AY768" s="175"/>
      <c r="AZ768" s="175"/>
      <c r="BA768" s="175"/>
      <c r="BB768" s="175"/>
      <c r="BC768" s="175"/>
      <c r="BD768" s="175"/>
      <c r="BE768" s="175"/>
      <c r="BF768" s="175"/>
      <c r="BG768" s="175"/>
      <c r="BH768" s="175"/>
      <c r="BI768" s="175"/>
      <c r="BJ768" s="175"/>
      <c r="BK768" s="175"/>
      <c r="BL768" s="175"/>
      <c r="BM768" s="175"/>
    </row>
    <row r="769" spans="1:65" ht="15.75" customHeight="1">
      <c r="A769" s="175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75"/>
      <c r="AT769" s="175"/>
      <c r="AU769" s="175"/>
      <c r="AV769" s="175"/>
      <c r="AW769" s="175"/>
      <c r="AX769" s="175"/>
      <c r="AY769" s="175"/>
      <c r="AZ769" s="175"/>
      <c r="BA769" s="175"/>
      <c r="BB769" s="175"/>
      <c r="BC769" s="175"/>
      <c r="BD769" s="175"/>
      <c r="BE769" s="175"/>
      <c r="BF769" s="175"/>
      <c r="BG769" s="175"/>
      <c r="BH769" s="175"/>
      <c r="BI769" s="175"/>
      <c r="BJ769" s="175"/>
      <c r="BK769" s="175"/>
      <c r="BL769" s="175"/>
      <c r="BM769" s="175"/>
    </row>
    <row r="770" spans="1:65" ht="15.75" customHeight="1">
      <c r="A770" s="175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  <c r="AQ770" s="175"/>
      <c r="AR770" s="175"/>
      <c r="AS770" s="175"/>
      <c r="AT770" s="175"/>
      <c r="AU770" s="175"/>
      <c r="AV770" s="175"/>
      <c r="AW770" s="175"/>
      <c r="AX770" s="175"/>
      <c r="AY770" s="175"/>
      <c r="AZ770" s="175"/>
      <c r="BA770" s="175"/>
      <c r="BB770" s="175"/>
      <c r="BC770" s="175"/>
      <c r="BD770" s="175"/>
      <c r="BE770" s="175"/>
      <c r="BF770" s="175"/>
      <c r="BG770" s="175"/>
      <c r="BH770" s="175"/>
      <c r="BI770" s="175"/>
      <c r="BJ770" s="175"/>
      <c r="BK770" s="175"/>
      <c r="BL770" s="175"/>
      <c r="BM770" s="175"/>
    </row>
    <row r="771" spans="1:65" ht="15.75" customHeight="1">
      <c r="A771" s="175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  <c r="AR771" s="175"/>
      <c r="AS771" s="175"/>
      <c r="AT771" s="175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5"/>
      <c r="BG771" s="175"/>
      <c r="BH771" s="175"/>
      <c r="BI771" s="175"/>
      <c r="BJ771" s="175"/>
      <c r="BK771" s="175"/>
      <c r="BL771" s="175"/>
      <c r="BM771" s="175"/>
    </row>
    <row r="772" spans="1:65" ht="15.75" customHeight="1">
      <c r="A772" s="175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  <c r="AQ772" s="175"/>
      <c r="AR772" s="175"/>
      <c r="AS772" s="175"/>
      <c r="AT772" s="175"/>
      <c r="AU772" s="175"/>
      <c r="AV772" s="175"/>
      <c r="AW772" s="175"/>
      <c r="AX772" s="175"/>
      <c r="AY772" s="175"/>
      <c r="AZ772" s="175"/>
      <c r="BA772" s="175"/>
      <c r="BB772" s="175"/>
      <c r="BC772" s="175"/>
      <c r="BD772" s="175"/>
      <c r="BE772" s="175"/>
      <c r="BF772" s="175"/>
      <c r="BG772" s="175"/>
      <c r="BH772" s="175"/>
      <c r="BI772" s="175"/>
      <c r="BJ772" s="175"/>
      <c r="BK772" s="175"/>
      <c r="BL772" s="175"/>
      <c r="BM772" s="175"/>
    </row>
    <row r="773" spans="1:65" ht="15.75" customHeight="1">
      <c r="A773" s="175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  <c r="AQ773" s="175"/>
      <c r="AR773" s="175"/>
      <c r="AS773" s="175"/>
      <c r="AT773" s="175"/>
      <c r="AU773" s="175"/>
      <c r="AV773" s="175"/>
      <c r="AW773" s="175"/>
      <c r="AX773" s="175"/>
      <c r="AY773" s="175"/>
      <c r="AZ773" s="175"/>
      <c r="BA773" s="175"/>
      <c r="BB773" s="175"/>
      <c r="BC773" s="175"/>
      <c r="BD773" s="175"/>
      <c r="BE773" s="175"/>
      <c r="BF773" s="175"/>
      <c r="BG773" s="175"/>
      <c r="BH773" s="175"/>
      <c r="BI773" s="175"/>
      <c r="BJ773" s="175"/>
      <c r="BK773" s="175"/>
      <c r="BL773" s="175"/>
      <c r="BM773" s="175"/>
    </row>
    <row r="774" spans="1:65" ht="15.75" customHeight="1">
      <c r="A774" s="175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  <c r="AQ774" s="175"/>
      <c r="AR774" s="175"/>
      <c r="AS774" s="175"/>
      <c r="AT774" s="175"/>
      <c r="AU774" s="175"/>
      <c r="AV774" s="175"/>
      <c r="AW774" s="175"/>
      <c r="AX774" s="175"/>
      <c r="AY774" s="175"/>
      <c r="AZ774" s="175"/>
      <c r="BA774" s="175"/>
      <c r="BB774" s="175"/>
      <c r="BC774" s="175"/>
      <c r="BD774" s="175"/>
      <c r="BE774" s="175"/>
      <c r="BF774" s="175"/>
      <c r="BG774" s="175"/>
      <c r="BH774" s="175"/>
      <c r="BI774" s="175"/>
      <c r="BJ774" s="175"/>
      <c r="BK774" s="175"/>
      <c r="BL774" s="175"/>
      <c r="BM774" s="175"/>
    </row>
    <row r="775" spans="1:65" ht="15.75" customHeight="1">
      <c r="A775" s="175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  <c r="AQ775" s="175"/>
      <c r="AR775" s="175"/>
      <c r="AS775" s="175"/>
      <c r="AT775" s="175"/>
      <c r="AU775" s="175"/>
      <c r="AV775" s="175"/>
      <c r="AW775" s="175"/>
      <c r="AX775" s="175"/>
      <c r="AY775" s="175"/>
      <c r="AZ775" s="175"/>
      <c r="BA775" s="175"/>
      <c r="BB775" s="175"/>
      <c r="BC775" s="175"/>
      <c r="BD775" s="175"/>
      <c r="BE775" s="175"/>
      <c r="BF775" s="175"/>
      <c r="BG775" s="175"/>
      <c r="BH775" s="175"/>
      <c r="BI775" s="175"/>
      <c r="BJ775" s="175"/>
      <c r="BK775" s="175"/>
      <c r="BL775" s="175"/>
      <c r="BM775" s="175"/>
    </row>
    <row r="776" spans="1:65" ht="15.75" customHeight="1">
      <c r="A776" s="175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  <c r="AQ776" s="175"/>
      <c r="AR776" s="175"/>
      <c r="AS776" s="175"/>
      <c r="AT776" s="175"/>
      <c r="AU776" s="175"/>
      <c r="AV776" s="175"/>
      <c r="AW776" s="175"/>
      <c r="AX776" s="175"/>
      <c r="AY776" s="175"/>
      <c r="AZ776" s="175"/>
      <c r="BA776" s="175"/>
      <c r="BB776" s="175"/>
      <c r="BC776" s="175"/>
      <c r="BD776" s="175"/>
      <c r="BE776" s="175"/>
      <c r="BF776" s="175"/>
      <c r="BG776" s="175"/>
      <c r="BH776" s="175"/>
      <c r="BI776" s="175"/>
      <c r="BJ776" s="175"/>
      <c r="BK776" s="175"/>
      <c r="BL776" s="175"/>
      <c r="BM776" s="175"/>
    </row>
    <row r="777" spans="1:65" ht="15.75" customHeight="1">
      <c r="A777" s="175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  <c r="AQ777" s="175"/>
      <c r="AR777" s="175"/>
      <c r="AS777" s="175"/>
      <c r="AT777" s="175"/>
      <c r="AU777" s="175"/>
      <c r="AV777" s="175"/>
      <c r="AW777" s="175"/>
      <c r="AX777" s="175"/>
      <c r="AY777" s="175"/>
      <c r="AZ777" s="175"/>
      <c r="BA777" s="175"/>
      <c r="BB777" s="175"/>
      <c r="BC777" s="175"/>
      <c r="BD777" s="175"/>
      <c r="BE777" s="175"/>
      <c r="BF777" s="175"/>
      <c r="BG777" s="175"/>
      <c r="BH777" s="175"/>
      <c r="BI777" s="175"/>
      <c r="BJ777" s="175"/>
      <c r="BK777" s="175"/>
      <c r="BL777" s="175"/>
      <c r="BM777" s="175"/>
    </row>
    <row r="778" spans="1:65" ht="15.75" customHeight="1">
      <c r="A778" s="175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  <c r="AR778" s="175"/>
      <c r="AS778" s="175"/>
      <c r="AT778" s="175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5"/>
      <c r="BG778" s="175"/>
      <c r="BH778" s="175"/>
      <c r="BI778" s="175"/>
      <c r="BJ778" s="175"/>
      <c r="BK778" s="175"/>
      <c r="BL778" s="175"/>
      <c r="BM778" s="175"/>
    </row>
    <row r="779" spans="1:65" ht="15.75" customHeight="1">
      <c r="A779" s="175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  <c r="AR779" s="175"/>
      <c r="AS779" s="175"/>
      <c r="AT779" s="175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5"/>
      <c r="BG779" s="175"/>
      <c r="BH779" s="175"/>
      <c r="BI779" s="175"/>
      <c r="BJ779" s="175"/>
      <c r="BK779" s="175"/>
      <c r="BL779" s="175"/>
      <c r="BM779" s="175"/>
    </row>
    <row r="780" spans="1:65" ht="15.75" customHeight="1">
      <c r="A780" s="175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5"/>
      <c r="AT780" s="175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5"/>
      <c r="BG780" s="175"/>
      <c r="BH780" s="175"/>
      <c r="BI780" s="175"/>
      <c r="BJ780" s="175"/>
      <c r="BK780" s="175"/>
      <c r="BL780" s="175"/>
      <c r="BM780" s="175"/>
    </row>
    <row r="781" spans="1:65" ht="15.75" customHeight="1">
      <c r="A781" s="175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5"/>
      <c r="BG781" s="175"/>
      <c r="BH781" s="175"/>
      <c r="BI781" s="175"/>
      <c r="BJ781" s="175"/>
      <c r="BK781" s="175"/>
      <c r="BL781" s="175"/>
      <c r="BM781" s="175"/>
    </row>
    <row r="782" spans="1:65" ht="15.75" customHeight="1">
      <c r="A782" s="175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5"/>
      <c r="AT782" s="175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5"/>
      <c r="BG782" s="175"/>
      <c r="BH782" s="175"/>
      <c r="BI782" s="175"/>
      <c r="BJ782" s="175"/>
      <c r="BK782" s="175"/>
      <c r="BL782" s="175"/>
      <c r="BM782" s="175"/>
    </row>
    <row r="783" spans="1:65" ht="15.75" customHeight="1">
      <c r="A783" s="175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  <c r="BI783" s="175"/>
      <c r="BJ783" s="175"/>
      <c r="BK783" s="175"/>
      <c r="BL783" s="175"/>
      <c r="BM783" s="175"/>
    </row>
    <row r="784" spans="1:65" ht="15.75" customHeight="1">
      <c r="A784" s="175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  <c r="BG784" s="175"/>
      <c r="BH784" s="175"/>
      <c r="BI784" s="175"/>
      <c r="BJ784" s="175"/>
      <c r="BK784" s="175"/>
      <c r="BL784" s="175"/>
      <c r="BM784" s="175"/>
    </row>
    <row r="785" spans="1:65" ht="15.75" customHeight="1">
      <c r="A785" s="175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  <c r="BI785" s="175"/>
      <c r="BJ785" s="175"/>
      <c r="BK785" s="175"/>
      <c r="BL785" s="175"/>
      <c r="BM785" s="175"/>
    </row>
    <row r="786" spans="1:65" ht="15.75" customHeight="1">
      <c r="A786" s="175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  <c r="BG786" s="175"/>
      <c r="BH786" s="175"/>
      <c r="BI786" s="175"/>
      <c r="BJ786" s="175"/>
      <c r="BK786" s="175"/>
      <c r="BL786" s="175"/>
      <c r="BM786" s="175"/>
    </row>
    <row r="787" spans="1:65" ht="15.75" customHeight="1">
      <c r="A787" s="175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  <c r="BG787" s="175"/>
      <c r="BH787" s="175"/>
      <c r="BI787" s="175"/>
      <c r="BJ787" s="175"/>
      <c r="BK787" s="175"/>
      <c r="BL787" s="175"/>
      <c r="BM787" s="175"/>
    </row>
    <row r="788" spans="1:65" ht="15.75" customHeight="1">
      <c r="A788" s="175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  <c r="BG788" s="175"/>
      <c r="BH788" s="175"/>
      <c r="BI788" s="175"/>
      <c r="BJ788" s="175"/>
      <c r="BK788" s="175"/>
      <c r="BL788" s="175"/>
      <c r="BM788" s="175"/>
    </row>
    <row r="789" spans="1:65" ht="15.75" customHeight="1">
      <c r="A789" s="175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5"/>
      <c r="AT789" s="175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5"/>
      <c r="BG789" s="175"/>
      <c r="BH789" s="175"/>
      <c r="BI789" s="175"/>
      <c r="BJ789" s="175"/>
      <c r="BK789" s="175"/>
      <c r="BL789" s="175"/>
      <c r="BM789" s="175"/>
    </row>
    <row r="790" spans="1:65" ht="15.75" customHeight="1">
      <c r="A790" s="175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  <c r="BG790" s="175"/>
      <c r="BH790" s="175"/>
      <c r="BI790" s="175"/>
      <c r="BJ790" s="175"/>
      <c r="BK790" s="175"/>
      <c r="BL790" s="175"/>
      <c r="BM790" s="175"/>
    </row>
    <row r="791" spans="1:65" ht="15.75" customHeight="1">
      <c r="A791" s="175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5"/>
      <c r="AT791" s="175"/>
      <c r="AU791" s="175"/>
      <c r="AV791" s="175"/>
      <c r="AW791" s="175"/>
      <c r="AX791" s="175"/>
      <c r="AY791" s="175"/>
      <c r="AZ791" s="175"/>
      <c r="BA791" s="175"/>
      <c r="BB791" s="175"/>
      <c r="BC791" s="175"/>
      <c r="BD791" s="175"/>
      <c r="BE791" s="175"/>
      <c r="BF791" s="175"/>
      <c r="BG791" s="175"/>
      <c r="BH791" s="175"/>
      <c r="BI791" s="175"/>
      <c r="BJ791" s="175"/>
      <c r="BK791" s="175"/>
      <c r="BL791" s="175"/>
      <c r="BM791" s="175"/>
    </row>
    <row r="792" spans="1:65" ht="15.75" customHeight="1">
      <c r="A792" s="175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5"/>
      <c r="AT792" s="175"/>
      <c r="AU792" s="175"/>
      <c r="AV792" s="175"/>
      <c r="AW792" s="175"/>
      <c r="AX792" s="175"/>
      <c r="AY792" s="175"/>
      <c r="AZ792" s="175"/>
      <c r="BA792" s="175"/>
      <c r="BB792" s="175"/>
      <c r="BC792" s="175"/>
      <c r="BD792" s="175"/>
      <c r="BE792" s="175"/>
      <c r="BF792" s="175"/>
      <c r="BG792" s="175"/>
      <c r="BH792" s="175"/>
      <c r="BI792" s="175"/>
      <c r="BJ792" s="175"/>
      <c r="BK792" s="175"/>
      <c r="BL792" s="175"/>
      <c r="BM792" s="175"/>
    </row>
    <row r="793" spans="1:65" ht="15.75" customHeight="1">
      <c r="A793" s="175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175"/>
      <c r="AT793" s="175"/>
      <c r="AU793" s="175"/>
      <c r="AV793" s="175"/>
      <c r="AW793" s="175"/>
      <c r="AX793" s="175"/>
      <c r="AY793" s="175"/>
      <c r="AZ793" s="175"/>
      <c r="BA793" s="175"/>
      <c r="BB793" s="175"/>
      <c r="BC793" s="175"/>
      <c r="BD793" s="175"/>
      <c r="BE793" s="175"/>
      <c r="BF793" s="175"/>
      <c r="BG793" s="175"/>
      <c r="BH793" s="175"/>
      <c r="BI793" s="175"/>
      <c r="BJ793" s="175"/>
      <c r="BK793" s="175"/>
      <c r="BL793" s="175"/>
      <c r="BM793" s="175"/>
    </row>
    <row r="794" spans="1:65" ht="15.75" customHeight="1">
      <c r="A794" s="175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75"/>
      <c r="AT794" s="175"/>
      <c r="AU794" s="175"/>
      <c r="AV794" s="175"/>
      <c r="AW794" s="175"/>
      <c r="AX794" s="175"/>
      <c r="AY794" s="175"/>
      <c r="AZ794" s="175"/>
      <c r="BA794" s="175"/>
      <c r="BB794" s="175"/>
      <c r="BC794" s="175"/>
      <c r="BD794" s="175"/>
      <c r="BE794" s="175"/>
      <c r="BF794" s="175"/>
      <c r="BG794" s="175"/>
      <c r="BH794" s="175"/>
      <c r="BI794" s="175"/>
      <c r="BJ794" s="175"/>
      <c r="BK794" s="175"/>
      <c r="BL794" s="175"/>
      <c r="BM794" s="175"/>
    </row>
    <row r="795" spans="1:65" ht="15.75" customHeight="1">
      <c r="A795" s="175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75"/>
      <c r="AT795" s="175"/>
      <c r="AU795" s="175"/>
      <c r="AV795" s="175"/>
      <c r="AW795" s="175"/>
      <c r="AX795" s="175"/>
      <c r="AY795" s="175"/>
      <c r="AZ795" s="175"/>
      <c r="BA795" s="175"/>
      <c r="BB795" s="175"/>
      <c r="BC795" s="175"/>
      <c r="BD795" s="175"/>
      <c r="BE795" s="175"/>
      <c r="BF795" s="175"/>
      <c r="BG795" s="175"/>
      <c r="BH795" s="175"/>
      <c r="BI795" s="175"/>
      <c r="BJ795" s="175"/>
      <c r="BK795" s="175"/>
      <c r="BL795" s="175"/>
      <c r="BM795" s="175"/>
    </row>
    <row r="796" spans="1:65" ht="15.75" customHeight="1">
      <c r="A796" s="175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  <c r="AQ796" s="175"/>
      <c r="AR796" s="175"/>
      <c r="AS796" s="175"/>
      <c r="AT796" s="175"/>
      <c r="AU796" s="175"/>
      <c r="AV796" s="175"/>
      <c r="AW796" s="175"/>
      <c r="AX796" s="175"/>
      <c r="AY796" s="175"/>
      <c r="AZ796" s="175"/>
      <c r="BA796" s="175"/>
      <c r="BB796" s="175"/>
      <c r="BC796" s="175"/>
      <c r="BD796" s="175"/>
      <c r="BE796" s="175"/>
      <c r="BF796" s="175"/>
      <c r="BG796" s="175"/>
      <c r="BH796" s="175"/>
      <c r="BI796" s="175"/>
      <c r="BJ796" s="175"/>
      <c r="BK796" s="175"/>
      <c r="BL796" s="175"/>
      <c r="BM796" s="175"/>
    </row>
    <row r="797" spans="1:65" ht="15.75" customHeight="1">
      <c r="A797" s="175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  <c r="AQ797" s="175"/>
      <c r="AR797" s="175"/>
      <c r="AS797" s="175"/>
      <c r="AT797" s="175"/>
      <c r="AU797" s="175"/>
      <c r="AV797" s="175"/>
      <c r="AW797" s="175"/>
      <c r="AX797" s="175"/>
      <c r="AY797" s="175"/>
      <c r="AZ797" s="175"/>
      <c r="BA797" s="175"/>
      <c r="BB797" s="175"/>
      <c r="BC797" s="175"/>
      <c r="BD797" s="175"/>
      <c r="BE797" s="175"/>
      <c r="BF797" s="175"/>
      <c r="BG797" s="175"/>
      <c r="BH797" s="175"/>
      <c r="BI797" s="175"/>
      <c r="BJ797" s="175"/>
      <c r="BK797" s="175"/>
      <c r="BL797" s="175"/>
      <c r="BM797" s="175"/>
    </row>
    <row r="798" spans="1:65" ht="15.75" customHeight="1">
      <c r="A798" s="175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5"/>
      <c r="AT798" s="175"/>
      <c r="AU798" s="175"/>
      <c r="AV798" s="175"/>
      <c r="AW798" s="175"/>
      <c r="AX798" s="175"/>
      <c r="AY798" s="175"/>
      <c r="AZ798" s="175"/>
      <c r="BA798" s="175"/>
      <c r="BB798" s="175"/>
      <c r="BC798" s="175"/>
      <c r="BD798" s="175"/>
      <c r="BE798" s="175"/>
      <c r="BF798" s="175"/>
      <c r="BG798" s="175"/>
      <c r="BH798" s="175"/>
      <c r="BI798" s="175"/>
      <c r="BJ798" s="175"/>
      <c r="BK798" s="175"/>
      <c r="BL798" s="175"/>
      <c r="BM798" s="175"/>
    </row>
    <row r="799" spans="1:65" ht="15.75" customHeight="1">
      <c r="A799" s="175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5"/>
      <c r="AT799" s="175"/>
      <c r="AU799" s="175"/>
      <c r="AV799" s="175"/>
      <c r="AW799" s="175"/>
      <c r="AX799" s="175"/>
      <c r="AY799" s="175"/>
      <c r="AZ799" s="175"/>
      <c r="BA799" s="175"/>
      <c r="BB799" s="175"/>
      <c r="BC799" s="175"/>
      <c r="BD799" s="175"/>
      <c r="BE799" s="175"/>
      <c r="BF799" s="175"/>
      <c r="BG799" s="175"/>
      <c r="BH799" s="175"/>
      <c r="BI799" s="175"/>
      <c r="BJ799" s="175"/>
      <c r="BK799" s="175"/>
      <c r="BL799" s="175"/>
      <c r="BM799" s="175"/>
    </row>
    <row r="800" spans="1:65" ht="15.75" customHeight="1">
      <c r="A800" s="175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5"/>
      <c r="AT800" s="175"/>
      <c r="AU800" s="175"/>
      <c r="AV800" s="175"/>
      <c r="AW800" s="175"/>
      <c r="AX800" s="175"/>
      <c r="AY800" s="175"/>
      <c r="AZ800" s="175"/>
      <c r="BA800" s="175"/>
      <c r="BB800" s="175"/>
      <c r="BC800" s="175"/>
      <c r="BD800" s="175"/>
      <c r="BE800" s="175"/>
      <c r="BF800" s="175"/>
      <c r="BG800" s="175"/>
      <c r="BH800" s="175"/>
      <c r="BI800" s="175"/>
      <c r="BJ800" s="175"/>
      <c r="BK800" s="175"/>
      <c r="BL800" s="175"/>
      <c r="BM800" s="175"/>
    </row>
    <row r="801" spans="1:65" ht="15.75" customHeight="1">
      <c r="A801" s="175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5"/>
      <c r="AT801" s="175"/>
      <c r="AU801" s="175"/>
      <c r="AV801" s="175"/>
      <c r="AW801" s="175"/>
      <c r="AX801" s="175"/>
      <c r="AY801" s="175"/>
      <c r="AZ801" s="175"/>
      <c r="BA801" s="175"/>
      <c r="BB801" s="175"/>
      <c r="BC801" s="175"/>
      <c r="BD801" s="175"/>
      <c r="BE801" s="175"/>
      <c r="BF801" s="175"/>
      <c r="BG801" s="175"/>
      <c r="BH801" s="175"/>
      <c r="BI801" s="175"/>
      <c r="BJ801" s="175"/>
      <c r="BK801" s="175"/>
      <c r="BL801" s="175"/>
      <c r="BM801" s="175"/>
    </row>
    <row r="802" spans="1:65" ht="15.75" customHeight="1">
      <c r="A802" s="175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5"/>
      <c r="AT802" s="175"/>
      <c r="AU802" s="175"/>
      <c r="AV802" s="175"/>
      <c r="AW802" s="175"/>
      <c r="AX802" s="175"/>
      <c r="AY802" s="175"/>
      <c r="AZ802" s="175"/>
      <c r="BA802" s="175"/>
      <c r="BB802" s="175"/>
      <c r="BC802" s="175"/>
      <c r="BD802" s="175"/>
      <c r="BE802" s="175"/>
      <c r="BF802" s="175"/>
      <c r="BG802" s="175"/>
      <c r="BH802" s="175"/>
      <c r="BI802" s="175"/>
      <c r="BJ802" s="175"/>
      <c r="BK802" s="175"/>
      <c r="BL802" s="175"/>
      <c r="BM802" s="175"/>
    </row>
    <row r="803" spans="1:65" ht="15.75" customHeight="1">
      <c r="A803" s="175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75"/>
      <c r="AT803" s="175"/>
      <c r="AU803" s="175"/>
      <c r="AV803" s="175"/>
      <c r="AW803" s="175"/>
      <c r="AX803" s="175"/>
      <c r="AY803" s="175"/>
      <c r="AZ803" s="175"/>
      <c r="BA803" s="175"/>
      <c r="BB803" s="175"/>
      <c r="BC803" s="175"/>
      <c r="BD803" s="175"/>
      <c r="BE803" s="175"/>
      <c r="BF803" s="175"/>
      <c r="BG803" s="175"/>
      <c r="BH803" s="175"/>
      <c r="BI803" s="175"/>
      <c r="BJ803" s="175"/>
      <c r="BK803" s="175"/>
      <c r="BL803" s="175"/>
      <c r="BM803" s="175"/>
    </row>
    <row r="804" spans="1:65" ht="15.75" customHeight="1">
      <c r="A804" s="175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75"/>
      <c r="AT804" s="175"/>
      <c r="AU804" s="175"/>
      <c r="AV804" s="175"/>
      <c r="AW804" s="175"/>
      <c r="AX804" s="175"/>
      <c r="AY804" s="175"/>
      <c r="AZ804" s="175"/>
      <c r="BA804" s="175"/>
      <c r="BB804" s="175"/>
      <c r="BC804" s="175"/>
      <c r="BD804" s="175"/>
      <c r="BE804" s="175"/>
      <c r="BF804" s="175"/>
      <c r="BG804" s="175"/>
      <c r="BH804" s="175"/>
      <c r="BI804" s="175"/>
      <c r="BJ804" s="175"/>
      <c r="BK804" s="175"/>
      <c r="BL804" s="175"/>
      <c r="BM804" s="175"/>
    </row>
    <row r="805" spans="1:65" ht="15.75" customHeight="1">
      <c r="A805" s="175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5"/>
      <c r="AT805" s="175"/>
      <c r="AU805" s="175"/>
      <c r="AV805" s="175"/>
      <c r="AW805" s="175"/>
      <c r="AX805" s="175"/>
      <c r="AY805" s="175"/>
      <c r="AZ805" s="175"/>
      <c r="BA805" s="175"/>
      <c r="BB805" s="175"/>
      <c r="BC805" s="175"/>
      <c r="BD805" s="175"/>
      <c r="BE805" s="175"/>
      <c r="BF805" s="175"/>
      <c r="BG805" s="175"/>
      <c r="BH805" s="175"/>
      <c r="BI805" s="175"/>
      <c r="BJ805" s="175"/>
      <c r="BK805" s="175"/>
      <c r="BL805" s="175"/>
      <c r="BM805" s="175"/>
    </row>
    <row r="806" spans="1:65" ht="15.75" customHeight="1">
      <c r="A806" s="175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5"/>
      <c r="AT806" s="175"/>
      <c r="AU806" s="175"/>
      <c r="AV806" s="175"/>
      <c r="AW806" s="175"/>
      <c r="AX806" s="175"/>
      <c r="AY806" s="175"/>
      <c r="AZ806" s="175"/>
      <c r="BA806" s="175"/>
      <c r="BB806" s="175"/>
      <c r="BC806" s="175"/>
      <c r="BD806" s="175"/>
      <c r="BE806" s="175"/>
      <c r="BF806" s="175"/>
      <c r="BG806" s="175"/>
      <c r="BH806" s="175"/>
      <c r="BI806" s="175"/>
      <c r="BJ806" s="175"/>
      <c r="BK806" s="175"/>
      <c r="BL806" s="175"/>
      <c r="BM806" s="175"/>
    </row>
    <row r="807" spans="1:65" ht="15.75" customHeight="1">
      <c r="A807" s="175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5"/>
      <c r="AT807" s="175"/>
      <c r="AU807" s="175"/>
      <c r="AV807" s="175"/>
      <c r="AW807" s="175"/>
      <c r="AX807" s="175"/>
      <c r="AY807" s="175"/>
      <c r="AZ807" s="175"/>
      <c r="BA807" s="175"/>
      <c r="BB807" s="175"/>
      <c r="BC807" s="175"/>
      <c r="BD807" s="175"/>
      <c r="BE807" s="175"/>
      <c r="BF807" s="175"/>
      <c r="BG807" s="175"/>
      <c r="BH807" s="175"/>
      <c r="BI807" s="175"/>
      <c r="BJ807" s="175"/>
      <c r="BK807" s="175"/>
      <c r="BL807" s="175"/>
      <c r="BM807" s="175"/>
    </row>
    <row r="808" spans="1:65" ht="15.75" customHeight="1">
      <c r="A808" s="175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5"/>
      <c r="AT808" s="175"/>
      <c r="AU808" s="175"/>
      <c r="AV808" s="175"/>
      <c r="AW808" s="175"/>
      <c r="AX808" s="175"/>
      <c r="AY808" s="175"/>
      <c r="AZ808" s="175"/>
      <c r="BA808" s="175"/>
      <c r="BB808" s="175"/>
      <c r="BC808" s="175"/>
      <c r="BD808" s="175"/>
      <c r="BE808" s="175"/>
      <c r="BF808" s="175"/>
      <c r="BG808" s="175"/>
      <c r="BH808" s="175"/>
      <c r="BI808" s="175"/>
      <c r="BJ808" s="175"/>
      <c r="BK808" s="175"/>
      <c r="BL808" s="175"/>
      <c r="BM808" s="175"/>
    </row>
    <row r="809" spans="1:65" ht="15.75" customHeight="1">
      <c r="A809" s="175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5"/>
      <c r="AT809" s="175"/>
      <c r="AU809" s="175"/>
      <c r="AV809" s="175"/>
      <c r="AW809" s="175"/>
      <c r="AX809" s="175"/>
      <c r="AY809" s="175"/>
      <c r="AZ809" s="175"/>
      <c r="BA809" s="175"/>
      <c r="BB809" s="175"/>
      <c r="BC809" s="175"/>
      <c r="BD809" s="175"/>
      <c r="BE809" s="175"/>
      <c r="BF809" s="175"/>
      <c r="BG809" s="175"/>
      <c r="BH809" s="175"/>
      <c r="BI809" s="175"/>
      <c r="BJ809" s="175"/>
      <c r="BK809" s="175"/>
      <c r="BL809" s="175"/>
      <c r="BM809" s="175"/>
    </row>
    <row r="810" spans="1:65" ht="15.75" customHeight="1">
      <c r="A810" s="175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175"/>
      <c r="AT810" s="175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5"/>
      <c r="BG810" s="175"/>
      <c r="BH810" s="175"/>
      <c r="BI810" s="175"/>
      <c r="BJ810" s="175"/>
      <c r="BK810" s="175"/>
      <c r="BL810" s="175"/>
      <c r="BM810" s="175"/>
    </row>
    <row r="811" spans="1:65" ht="15.75" customHeight="1">
      <c r="A811" s="175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175"/>
      <c r="AT811" s="175"/>
      <c r="AU811" s="175"/>
      <c r="AV811" s="175"/>
      <c r="AW811" s="175"/>
      <c r="AX811" s="175"/>
      <c r="AY811" s="175"/>
      <c r="AZ811" s="175"/>
      <c r="BA811" s="175"/>
      <c r="BB811" s="175"/>
      <c r="BC811" s="175"/>
      <c r="BD811" s="175"/>
      <c r="BE811" s="175"/>
      <c r="BF811" s="175"/>
      <c r="BG811" s="175"/>
      <c r="BH811" s="175"/>
      <c r="BI811" s="175"/>
      <c r="BJ811" s="175"/>
      <c r="BK811" s="175"/>
      <c r="BL811" s="175"/>
      <c r="BM811" s="175"/>
    </row>
    <row r="812" spans="1:65" ht="15.75" customHeight="1">
      <c r="A812" s="175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175"/>
      <c r="AT812" s="175"/>
      <c r="AU812" s="175"/>
      <c r="AV812" s="175"/>
      <c r="AW812" s="175"/>
      <c r="AX812" s="175"/>
      <c r="AY812" s="175"/>
      <c r="AZ812" s="175"/>
      <c r="BA812" s="175"/>
      <c r="BB812" s="175"/>
      <c r="BC812" s="175"/>
      <c r="BD812" s="175"/>
      <c r="BE812" s="175"/>
      <c r="BF812" s="175"/>
      <c r="BG812" s="175"/>
      <c r="BH812" s="175"/>
      <c r="BI812" s="175"/>
      <c r="BJ812" s="175"/>
      <c r="BK812" s="175"/>
      <c r="BL812" s="175"/>
      <c r="BM812" s="175"/>
    </row>
    <row r="813" spans="1:65" ht="15.75" customHeight="1">
      <c r="A813" s="175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  <c r="AQ813" s="175"/>
      <c r="AR813" s="175"/>
      <c r="AS813" s="175"/>
      <c r="AT813" s="175"/>
      <c r="AU813" s="175"/>
      <c r="AV813" s="175"/>
      <c r="AW813" s="175"/>
      <c r="AX813" s="175"/>
      <c r="AY813" s="175"/>
      <c r="AZ813" s="175"/>
      <c r="BA813" s="175"/>
      <c r="BB813" s="175"/>
      <c r="BC813" s="175"/>
      <c r="BD813" s="175"/>
      <c r="BE813" s="175"/>
      <c r="BF813" s="175"/>
      <c r="BG813" s="175"/>
      <c r="BH813" s="175"/>
      <c r="BI813" s="175"/>
      <c r="BJ813" s="175"/>
      <c r="BK813" s="175"/>
      <c r="BL813" s="175"/>
      <c r="BM813" s="175"/>
    </row>
    <row r="814" spans="1:65" ht="15.75" customHeight="1">
      <c r="A814" s="175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  <c r="AQ814" s="175"/>
      <c r="AR814" s="175"/>
      <c r="AS814" s="175"/>
      <c r="AT814" s="175"/>
      <c r="AU814" s="175"/>
      <c r="AV814" s="175"/>
      <c r="AW814" s="175"/>
      <c r="AX814" s="175"/>
      <c r="AY814" s="175"/>
      <c r="AZ814" s="175"/>
      <c r="BA814" s="175"/>
      <c r="BB814" s="175"/>
      <c r="BC814" s="175"/>
      <c r="BD814" s="175"/>
      <c r="BE814" s="175"/>
      <c r="BF814" s="175"/>
      <c r="BG814" s="175"/>
      <c r="BH814" s="175"/>
      <c r="BI814" s="175"/>
      <c r="BJ814" s="175"/>
      <c r="BK814" s="175"/>
      <c r="BL814" s="175"/>
      <c r="BM814" s="175"/>
    </row>
    <row r="815" spans="1:65" ht="15.75" customHeight="1">
      <c r="A815" s="175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  <c r="AQ815" s="175"/>
      <c r="AR815" s="175"/>
      <c r="AS815" s="175"/>
      <c r="AT815" s="175"/>
      <c r="AU815" s="175"/>
      <c r="AV815" s="175"/>
      <c r="AW815" s="175"/>
      <c r="AX815" s="175"/>
      <c r="AY815" s="175"/>
      <c r="AZ815" s="175"/>
      <c r="BA815" s="175"/>
      <c r="BB815" s="175"/>
      <c r="BC815" s="175"/>
      <c r="BD815" s="175"/>
      <c r="BE815" s="175"/>
      <c r="BF815" s="175"/>
      <c r="BG815" s="175"/>
      <c r="BH815" s="175"/>
      <c r="BI815" s="175"/>
      <c r="BJ815" s="175"/>
      <c r="BK815" s="175"/>
      <c r="BL815" s="175"/>
      <c r="BM815" s="175"/>
    </row>
    <row r="816" spans="1:65" ht="15.75" customHeight="1">
      <c r="A816" s="175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  <c r="AP816" s="175"/>
      <c r="AQ816" s="175"/>
      <c r="AR816" s="175"/>
      <c r="AS816" s="175"/>
      <c r="AT816" s="175"/>
      <c r="AU816" s="175"/>
      <c r="AV816" s="175"/>
      <c r="AW816" s="175"/>
      <c r="AX816" s="175"/>
      <c r="AY816" s="175"/>
      <c r="AZ816" s="175"/>
      <c r="BA816" s="175"/>
      <c r="BB816" s="175"/>
      <c r="BC816" s="175"/>
      <c r="BD816" s="175"/>
      <c r="BE816" s="175"/>
      <c r="BF816" s="175"/>
      <c r="BG816" s="175"/>
      <c r="BH816" s="175"/>
      <c r="BI816" s="175"/>
      <c r="BJ816" s="175"/>
      <c r="BK816" s="175"/>
      <c r="BL816" s="175"/>
      <c r="BM816" s="175"/>
    </row>
    <row r="817" spans="1:65" ht="15.75" customHeight="1">
      <c r="A817" s="175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  <c r="AQ817" s="175"/>
      <c r="AR817" s="175"/>
      <c r="AS817" s="175"/>
      <c r="AT817" s="175"/>
      <c r="AU817" s="175"/>
      <c r="AV817" s="175"/>
      <c r="AW817" s="175"/>
      <c r="AX817" s="175"/>
      <c r="AY817" s="175"/>
      <c r="AZ817" s="175"/>
      <c r="BA817" s="175"/>
      <c r="BB817" s="175"/>
      <c r="BC817" s="175"/>
      <c r="BD817" s="175"/>
      <c r="BE817" s="175"/>
      <c r="BF817" s="175"/>
      <c r="BG817" s="175"/>
      <c r="BH817" s="175"/>
      <c r="BI817" s="175"/>
      <c r="BJ817" s="175"/>
      <c r="BK817" s="175"/>
      <c r="BL817" s="175"/>
      <c r="BM817" s="175"/>
    </row>
    <row r="818" spans="1:65" ht="15.75" customHeight="1">
      <c r="A818" s="175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  <c r="AQ818" s="175"/>
      <c r="AR818" s="175"/>
      <c r="AS818" s="175"/>
      <c r="AT818" s="175"/>
      <c r="AU818" s="175"/>
      <c r="AV818" s="175"/>
      <c r="AW818" s="175"/>
      <c r="AX818" s="175"/>
      <c r="AY818" s="175"/>
      <c r="AZ818" s="175"/>
      <c r="BA818" s="175"/>
      <c r="BB818" s="175"/>
      <c r="BC818" s="175"/>
      <c r="BD818" s="175"/>
      <c r="BE818" s="175"/>
      <c r="BF818" s="175"/>
      <c r="BG818" s="175"/>
      <c r="BH818" s="175"/>
      <c r="BI818" s="175"/>
      <c r="BJ818" s="175"/>
      <c r="BK818" s="175"/>
      <c r="BL818" s="175"/>
      <c r="BM818" s="175"/>
    </row>
    <row r="819" spans="1:65" ht="15.75" customHeight="1">
      <c r="A819" s="175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  <c r="AQ819" s="175"/>
      <c r="AR819" s="175"/>
      <c r="AS819" s="175"/>
      <c r="AT819" s="175"/>
      <c r="AU819" s="175"/>
      <c r="AV819" s="175"/>
      <c r="AW819" s="175"/>
      <c r="AX819" s="175"/>
      <c r="AY819" s="175"/>
      <c r="AZ819" s="175"/>
      <c r="BA819" s="175"/>
      <c r="BB819" s="175"/>
      <c r="BC819" s="175"/>
      <c r="BD819" s="175"/>
      <c r="BE819" s="175"/>
      <c r="BF819" s="175"/>
      <c r="BG819" s="175"/>
      <c r="BH819" s="175"/>
      <c r="BI819" s="175"/>
      <c r="BJ819" s="175"/>
      <c r="BK819" s="175"/>
      <c r="BL819" s="175"/>
      <c r="BM819" s="175"/>
    </row>
    <row r="820" spans="1:65" ht="15.75" customHeight="1">
      <c r="A820" s="175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  <c r="AQ820" s="175"/>
      <c r="AR820" s="175"/>
      <c r="AS820" s="175"/>
      <c r="AT820" s="175"/>
      <c r="AU820" s="175"/>
      <c r="AV820" s="175"/>
      <c r="AW820" s="175"/>
      <c r="AX820" s="175"/>
      <c r="AY820" s="175"/>
      <c r="AZ820" s="175"/>
      <c r="BA820" s="175"/>
      <c r="BB820" s="175"/>
      <c r="BC820" s="175"/>
      <c r="BD820" s="175"/>
      <c r="BE820" s="175"/>
      <c r="BF820" s="175"/>
      <c r="BG820" s="175"/>
      <c r="BH820" s="175"/>
      <c r="BI820" s="175"/>
      <c r="BJ820" s="175"/>
      <c r="BK820" s="175"/>
      <c r="BL820" s="175"/>
      <c r="BM820" s="175"/>
    </row>
    <row r="821" spans="1:65" ht="15.75" customHeight="1">
      <c r="A821" s="175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  <c r="AQ821" s="175"/>
      <c r="AR821" s="175"/>
      <c r="AS821" s="175"/>
      <c r="AT821" s="175"/>
      <c r="AU821" s="175"/>
      <c r="AV821" s="175"/>
      <c r="AW821" s="175"/>
      <c r="AX821" s="175"/>
      <c r="AY821" s="175"/>
      <c r="AZ821" s="175"/>
      <c r="BA821" s="175"/>
      <c r="BB821" s="175"/>
      <c r="BC821" s="175"/>
      <c r="BD821" s="175"/>
      <c r="BE821" s="175"/>
      <c r="BF821" s="175"/>
      <c r="BG821" s="175"/>
      <c r="BH821" s="175"/>
      <c r="BI821" s="175"/>
      <c r="BJ821" s="175"/>
      <c r="BK821" s="175"/>
      <c r="BL821" s="175"/>
      <c r="BM821" s="175"/>
    </row>
    <row r="822" spans="1:65" ht="15.75" customHeight="1">
      <c r="A822" s="175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5"/>
      <c r="AT822" s="175"/>
      <c r="AU822" s="175"/>
      <c r="AV822" s="175"/>
      <c r="AW822" s="175"/>
      <c r="AX822" s="175"/>
      <c r="AY822" s="175"/>
      <c r="AZ822" s="175"/>
      <c r="BA822" s="175"/>
      <c r="BB822" s="175"/>
      <c r="BC822" s="175"/>
      <c r="BD822" s="175"/>
      <c r="BE822" s="175"/>
      <c r="BF822" s="175"/>
      <c r="BG822" s="175"/>
      <c r="BH822" s="175"/>
      <c r="BI822" s="175"/>
      <c r="BJ822" s="175"/>
      <c r="BK822" s="175"/>
      <c r="BL822" s="175"/>
      <c r="BM822" s="175"/>
    </row>
    <row r="823" spans="1:65" ht="15.75" customHeight="1">
      <c r="A823" s="175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5"/>
      <c r="AT823" s="175"/>
      <c r="AU823" s="175"/>
      <c r="AV823" s="175"/>
      <c r="AW823" s="175"/>
      <c r="AX823" s="175"/>
      <c r="AY823" s="175"/>
      <c r="AZ823" s="175"/>
      <c r="BA823" s="175"/>
      <c r="BB823" s="175"/>
      <c r="BC823" s="175"/>
      <c r="BD823" s="175"/>
      <c r="BE823" s="175"/>
      <c r="BF823" s="175"/>
      <c r="BG823" s="175"/>
      <c r="BH823" s="175"/>
      <c r="BI823" s="175"/>
      <c r="BJ823" s="175"/>
      <c r="BK823" s="175"/>
      <c r="BL823" s="175"/>
      <c r="BM823" s="175"/>
    </row>
    <row r="824" spans="1:65" ht="15.75" customHeight="1">
      <c r="A824" s="175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5"/>
      <c r="AT824" s="175"/>
      <c r="AU824" s="175"/>
      <c r="AV824" s="175"/>
      <c r="AW824" s="175"/>
      <c r="AX824" s="175"/>
      <c r="AY824" s="175"/>
      <c r="AZ824" s="175"/>
      <c r="BA824" s="175"/>
      <c r="BB824" s="175"/>
      <c r="BC824" s="175"/>
      <c r="BD824" s="175"/>
      <c r="BE824" s="175"/>
      <c r="BF824" s="175"/>
      <c r="BG824" s="175"/>
      <c r="BH824" s="175"/>
      <c r="BI824" s="175"/>
      <c r="BJ824" s="175"/>
      <c r="BK824" s="175"/>
      <c r="BL824" s="175"/>
      <c r="BM824" s="175"/>
    </row>
    <row r="825" spans="1:65" ht="15.75" customHeight="1">
      <c r="A825" s="175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5"/>
      <c r="AT825" s="175"/>
      <c r="AU825" s="175"/>
      <c r="AV825" s="175"/>
      <c r="AW825" s="175"/>
      <c r="AX825" s="175"/>
      <c r="AY825" s="175"/>
      <c r="AZ825" s="175"/>
      <c r="BA825" s="175"/>
      <c r="BB825" s="175"/>
      <c r="BC825" s="175"/>
      <c r="BD825" s="175"/>
      <c r="BE825" s="175"/>
      <c r="BF825" s="175"/>
      <c r="BG825" s="175"/>
      <c r="BH825" s="175"/>
      <c r="BI825" s="175"/>
      <c r="BJ825" s="175"/>
      <c r="BK825" s="175"/>
      <c r="BL825" s="175"/>
      <c r="BM825" s="175"/>
    </row>
    <row r="826" spans="1:65" ht="15.75" customHeight="1">
      <c r="A826" s="175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175"/>
      <c r="AT826" s="175"/>
      <c r="AU826" s="175"/>
      <c r="AV826" s="175"/>
      <c r="AW826" s="175"/>
      <c r="AX826" s="175"/>
      <c r="AY826" s="175"/>
      <c r="AZ826" s="175"/>
      <c r="BA826" s="175"/>
      <c r="BB826" s="175"/>
      <c r="BC826" s="175"/>
      <c r="BD826" s="175"/>
      <c r="BE826" s="175"/>
      <c r="BF826" s="175"/>
      <c r="BG826" s="175"/>
      <c r="BH826" s="175"/>
      <c r="BI826" s="175"/>
      <c r="BJ826" s="175"/>
      <c r="BK826" s="175"/>
      <c r="BL826" s="175"/>
      <c r="BM826" s="175"/>
    </row>
    <row r="827" spans="1:65" ht="15.75" customHeight="1">
      <c r="A827" s="175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175"/>
      <c r="AT827" s="175"/>
      <c r="AU827" s="175"/>
      <c r="AV827" s="175"/>
      <c r="AW827" s="175"/>
      <c r="AX827" s="175"/>
      <c r="AY827" s="175"/>
      <c r="AZ827" s="175"/>
      <c r="BA827" s="175"/>
      <c r="BB827" s="175"/>
      <c r="BC827" s="175"/>
      <c r="BD827" s="175"/>
      <c r="BE827" s="175"/>
      <c r="BF827" s="175"/>
      <c r="BG827" s="175"/>
      <c r="BH827" s="175"/>
      <c r="BI827" s="175"/>
      <c r="BJ827" s="175"/>
      <c r="BK827" s="175"/>
      <c r="BL827" s="175"/>
      <c r="BM827" s="175"/>
    </row>
    <row r="828" spans="1:65" ht="15.75" customHeight="1">
      <c r="A828" s="175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175"/>
      <c r="AT828" s="175"/>
      <c r="AU828" s="175"/>
      <c r="AV828" s="175"/>
      <c r="AW828" s="175"/>
      <c r="AX828" s="175"/>
      <c r="AY828" s="175"/>
      <c r="AZ828" s="175"/>
      <c r="BA828" s="175"/>
      <c r="BB828" s="175"/>
      <c r="BC828" s="175"/>
      <c r="BD828" s="175"/>
      <c r="BE828" s="175"/>
      <c r="BF828" s="175"/>
      <c r="BG828" s="175"/>
      <c r="BH828" s="175"/>
      <c r="BI828" s="175"/>
      <c r="BJ828" s="175"/>
      <c r="BK828" s="175"/>
      <c r="BL828" s="175"/>
      <c r="BM828" s="175"/>
    </row>
    <row r="829" spans="1:65" ht="15.75" customHeight="1">
      <c r="A829" s="175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175"/>
      <c r="AT829" s="175"/>
      <c r="AU829" s="175"/>
      <c r="AV829" s="175"/>
      <c r="AW829" s="175"/>
      <c r="AX829" s="175"/>
      <c r="AY829" s="175"/>
      <c r="AZ829" s="175"/>
      <c r="BA829" s="175"/>
      <c r="BB829" s="175"/>
      <c r="BC829" s="175"/>
      <c r="BD829" s="175"/>
      <c r="BE829" s="175"/>
      <c r="BF829" s="175"/>
      <c r="BG829" s="175"/>
      <c r="BH829" s="175"/>
      <c r="BI829" s="175"/>
      <c r="BJ829" s="175"/>
      <c r="BK829" s="175"/>
      <c r="BL829" s="175"/>
      <c r="BM829" s="175"/>
    </row>
    <row r="830" spans="1:65" ht="15.75" customHeight="1">
      <c r="A830" s="175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  <c r="AQ830" s="175"/>
      <c r="AR830" s="175"/>
      <c r="AS830" s="175"/>
      <c r="AT830" s="175"/>
      <c r="AU830" s="175"/>
      <c r="AV830" s="175"/>
      <c r="AW830" s="175"/>
      <c r="AX830" s="175"/>
      <c r="AY830" s="175"/>
      <c r="AZ830" s="175"/>
      <c r="BA830" s="175"/>
      <c r="BB830" s="175"/>
      <c r="BC830" s="175"/>
      <c r="BD830" s="175"/>
      <c r="BE830" s="175"/>
      <c r="BF830" s="175"/>
      <c r="BG830" s="175"/>
      <c r="BH830" s="175"/>
      <c r="BI830" s="175"/>
      <c r="BJ830" s="175"/>
      <c r="BK830" s="175"/>
      <c r="BL830" s="175"/>
      <c r="BM830" s="175"/>
    </row>
    <row r="831" spans="1:65" ht="15.75" customHeight="1">
      <c r="A831" s="175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  <c r="AQ831" s="175"/>
      <c r="AR831" s="175"/>
      <c r="AS831" s="175"/>
      <c r="AT831" s="175"/>
      <c r="AU831" s="175"/>
      <c r="AV831" s="175"/>
      <c r="AW831" s="175"/>
      <c r="AX831" s="175"/>
      <c r="AY831" s="175"/>
      <c r="AZ831" s="175"/>
      <c r="BA831" s="175"/>
      <c r="BB831" s="175"/>
      <c r="BC831" s="175"/>
      <c r="BD831" s="175"/>
      <c r="BE831" s="175"/>
      <c r="BF831" s="175"/>
      <c r="BG831" s="175"/>
      <c r="BH831" s="175"/>
      <c r="BI831" s="175"/>
      <c r="BJ831" s="175"/>
      <c r="BK831" s="175"/>
      <c r="BL831" s="175"/>
      <c r="BM831" s="175"/>
    </row>
    <row r="832" spans="1:65" ht="15.75" customHeight="1">
      <c r="A832" s="175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  <c r="AQ832" s="175"/>
      <c r="AR832" s="175"/>
      <c r="AS832" s="175"/>
      <c r="AT832" s="175"/>
      <c r="AU832" s="175"/>
      <c r="AV832" s="175"/>
      <c r="AW832" s="175"/>
      <c r="AX832" s="175"/>
      <c r="AY832" s="175"/>
      <c r="AZ832" s="175"/>
      <c r="BA832" s="175"/>
      <c r="BB832" s="175"/>
      <c r="BC832" s="175"/>
      <c r="BD832" s="175"/>
      <c r="BE832" s="175"/>
      <c r="BF832" s="175"/>
      <c r="BG832" s="175"/>
      <c r="BH832" s="175"/>
      <c r="BI832" s="175"/>
      <c r="BJ832" s="175"/>
      <c r="BK832" s="175"/>
      <c r="BL832" s="175"/>
      <c r="BM832" s="175"/>
    </row>
    <row r="833" spans="1:65" ht="15.75" customHeight="1">
      <c r="A833" s="175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175"/>
      <c r="AT833" s="175"/>
      <c r="AU833" s="175"/>
      <c r="AV833" s="175"/>
      <c r="AW833" s="175"/>
      <c r="AX833" s="175"/>
      <c r="AY833" s="175"/>
      <c r="AZ833" s="175"/>
      <c r="BA833" s="175"/>
      <c r="BB833" s="175"/>
      <c r="BC833" s="175"/>
      <c r="BD833" s="175"/>
      <c r="BE833" s="175"/>
      <c r="BF833" s="175"/>
      <c r="BG833" s="175"/>
      <c r="BH833" s="175"/>
      <c r="BI833" s="175"/>
      <c r="BJ833" s="175"/>
      <c r="BK833" s="175"/>
      <c r="BL833" s="175"/>
      <c r="BM833" s="175"/>
    </row>
    <row r="834" spans="1:65" ht="15.75" customHeight="1">
      <c r="A834" s="175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  <c r="AQ834" s="175"/>
      <c r="AR834" s="175"/>
      <c r="AS834" s="175"/>
      <c r="AT834" s="175"/>
      <c r="AU834" s="175"/>
      <c r="AV834" s="175"/>
      <c r="AW834" s="175"/>
      <c r="AX834" s="175"/>
      <c r="AY834" s="175"/>
      <c r="AZ834" s="175"/>
      <c r="BA834" s="175"/>
      <c r="BB834" s="175"/>
      <c r="BC834" s="175"/>
      <c r="BD834" s="175"/>
      <c r="BE834" s="175"/>
      <c r="BF834" s="175"/>
      <c r="BG834" s="175"/>
      <c r="BH834" s="175"/>
      <c r="BI834" s="175"/>
      <c r="BJ834" s="175"/>
      <c r="BK834" s="175"/>
      <c r="BL834" s="175"/>
      <c r="BM834" s="175"/>
    </row>
    <row r="835" spans="1:65" ht="15.75" customHeight="1">
      <c r="A835" s="175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  <c r="AQ835" s="175"/>
      <c r="AR835" s="175"/>
      <c r="AS835" s="175"/>
      <c r="AT835" s="175"/>
      <c r="AU835" s="175"/>
      <c r="AV835" s="175"/>
      <c r="AW835" s="175"/>
      <c r="AX835" s="175"/>
      <c r="AY835" s="175"/>
      <c r="AZ835" s="175"/>
      <c r="BA835" s="175"/>
      <c r="BB835" s="175"/>
      <c r="BC835" s="175"/>
      <c r="BD835" s="175"/>
      <c r="BE835" s="175"/>
      <c r="BF835" s="175"/>
      <c r="BG835" s="175"/>
      <c r="BH835" s="175"/>
      <c r="BI835" s="175"/>
      <c r="BJ835" s="175"/>
      <c r="BK835" s="175"/>
      <c r="BL835" s="175"/>
      <c r="BM835" s="175"/>
    </row>
    <row r="836" spans="1:65" ht="15.75" customHeight="1">
      <c r="A836" s="175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  <c r="AQ836" s="175"/>
      <c r="AR836" s="175"/>
      <c r="AS836" s="175"/>
      <c r="AT836" s="175"/>
      <c r="AU836" s="175"/>
      <c r="AV836" s="175"/>
      <c r="AW836" s="175"/>
      <c r="AX836" s="175"/>
      <c r="AY836" s="175"/>
      <c r="AZ836" s="175"/>
      <c r="BA836" s="175"/>
      <c r="BB836" s="175"/>
      <c r="BC836" s="175"/>
      <c r="BD836" s="175"/>
      <c r="BE836" s="175"/>
      <c r="BF836" s="175"/>
      <c r="BG836" s="175"/>
      <c r="BH836" s="175"/>
      <c r="BI836" s="175"/>
      <c r="BJ836" s="175"/>
      <c r="BK836" s="175"/>
      <c r="BL836" s="175"/>
      <c r="BM836" s="175"/>
    </row>
    <row r="837" spans="1:65" ht="15.75" customHeight="1">
      <c r="A837" s="175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  <c r="AQ837" s="175"/>
      <c r="AR837" s="175"/>
      <c r="AS837" s="175"/>
      <c r="AT837" s="175"/>
      <c r="AU837" s="175"/>
      <c r="AV837" s="175"/>
      <c r="AW837" s="175"/>
      <c r="AX837" s="175"/>
      <c r="AY837" s="175"/>
      <c r="AZ837" s="175"/>
      <c r="BA837" s="175"/>
      <c r="BB837" s="175"/>
      <c r="BC837" s="175"/>
      <c r="BD837" s="175"/>
      <c r="BE837" s="175"/>
      <c r="BF837" s="175"/>
      <c r="BG837" s="175"/>
      <c r="BH837" s="175"/>
      <c r="BI837" s="175"/>
      <c r="BJ837" s="175"/>
      <c r="BK837" s="175"/>
      <c r="BL837" s="175"/>
      <c r="BM837" s="175"/>
    </row>
    <row r="838" spans="1:65" ht="15.75" customHeight="1">
      <c r="A838" s="175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  <c r="AQ838" s="175"/>
      <c r="AR838" s="175"/>
      <c r="AS838" s="175"/>
      <c r="AT838" s="175"/>
      <c r="AU838" s="175"/>
      <c r="AV838" s="175"/>
      <c r="AW838" s="175"/>
      <c r="AX838" s="175"/>
      <c r="AY838" s="175"/>
      <c r="AZ838" s="175"/>
      <c r="BA838" s="175"/>
      <c r="BB838" s="175"/>
      <c r="BC838" s="175"/>
      <c r="BD838" s="175"/>
      <c r="BE838" s="175"/>
      <c r="BF838" s="175"/>
      <c r="BG838" s="175"/>
      <c r="BH838" s="175"/>
      <c r="BI838" s="175"/>
      <c r="BJ838" s="175"/>
      <c r="BK838" s="175"/>
      <c r="BL838" s="175"/>
      <c r="BM838" s="175"/>
    </row>
    <row r="839" spans="1:65" ht="15.75" customHeight="1">
      <c r="A839" s="175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75"/>
      <c r="AT839" s="175"/>
      <c r="AU839" s="175"/>
      <c r="AV839" s="175"/>
      <c r="AW839" s="175"/>
      <c r="AX839" s="175"/>
      <c r="AY839" s="175"/>
      <c r="AZ839" s="175"/>
      <c r="BA839" s="175"/>
      <c r="BB839" s="175"/>
      <c r="BC839" s="175"/>
      <c r="BD839" s="175"/>
      <c r="BE839" s="175"/>
      <c r="BF839" s="175"/>
      <c r="BG839" s="175"/>
      <c r="BH839" s="175"/>
      <c r="BI839" s="175"/>
      <c r="BJ839" s="175"/>
      <c r="BK839" s="175"/>
      <c r="BL839" s="175"/>
      <c r="BM839" s="175"/>
    </row>
    <row r="840" spans="1:65" ht="15.75" customHeight="1">
      <c r="A840" s="175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75"/>
      <c r="AT840" s="175"/>
      <c r="AU840" s="175"/>
      <c r="AV840" s="175"/>
      <c r="AW840" s="175"/>
      <c r="AX840" s="175"/>
      <c r="AY840" s="175"/>
      <c r="AZ840" s="175"/>
      <c r="BA840" s="175"/>
      <c r="BB840" s="175"/>
      <c r="BC840" s="175"/>
      <c r="BD840" s="175"/>
      <c r="BE840" s="175"/>
      <c r="BF840" s="175"/>
      <c r="BG840" s="175"/>
      <c r="BH840" s="175"/>
      <c r="BI840" s="175"/>
      <c r="BJ840" s="175"/>
      <c r="BK840" s="175"/>
      <c r="BL840" s="175"/>
      <c r="BM840" s="175"/>
    </row>
    <row r="841" spans="1:65" ht="15.75" customHeight="1">
      <c r="A841" s="175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75"/>
      <c r="AT841" s="175"/>
      <c r="AU841" s="175"/>
      <c r="AV841" s="175"/>
      <c r="AW841" s="175"/>
      <c r="AX841" s="175"/>
      <c r="AY841" s="175"/>
      <c r="AZ841" s="175"/>
      <c r="BA841" s="175"/>
      <c r="BB841" s="175"/>
      <c r="BC841" s="175"/>
      <c r="BD841" s="175"/>
      <c r="BE841" s="175"/>
      <c r="BF841" s="175"/>
      <c r="BG841" s="175"/>
      <c r="BH841" s="175"/>
      <c r="BI841" s="175"/>
      <c r="BJ841" s="175"/>
      <c r="BK841" s="175"/>
      <c r="BL841" s="175"/>
      <c r="BM841" s="175"/>
    </row>
    <row r="842" spans="1:65" ht="15.75" customHeight="1">
      <c r="A842" s="175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  <c r="AQ842" s="175"/>
      <c r="AR842" s="175"/>
      <c r="AS842" s="175"/>
      <c r="AT842" s="175"/>
      <c r="AU842" s="175"/>
      <c r="AV842" s="175"/>
      <c r="AW842" s="175"/>
      <c r="AX842" s="175"/>
      <c r="AY842" s="175"/>
      <c r="AZ842" s="175"/>
      <c r="BA842" s="175"/>
      <c r="BB842" s="175"/>
      <c r="BC842" s="175"/>
      <c r="BD842" s="175"/>
      <c r="BE842" s="175"/>
      <c r="BF842" s="175"/>
      <c r="BG842" s="175"/>
      <c r="BH842" s="175"/>
      <c r="BI842" s="175"/>
      <c r="BJ842" s="175"/>
      <c r="BK842" s="175"/>
      <c r="BL842" s="175"/>
      <c r="BM842" s="175"/>
    </row>
    <row r="843" spans="1:65" ht="15.75" customHeight="1">
      <c r="A843" s="175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  <c r="AQ843" s="175"/>
      <c r="AR843" s="175"/>
      <c r="AS843" s="175"/>
      <c r="AT843" s="175"/>
      <c r="AU843" s="175"/>
      <c r="AV843" s="175"/>
      <c r="AW843" s="175"/>
      <c r="AX843" s="175"/>
      <c r="AY843" s="175"/>
      <c r="AZ843" s="175"/>
      <c r="BA843" s="175"/>
      <c r="BB843" s="175"/>
      <c r="BC843" s="175"/>
      <c r="BD843" s="175"/>
      <c r="BE843" s="175"/>
      <c r="BF843" s="175"/>
      <c r="BG843" s="175"/>
      <c r="BH843" s="175"/>
      <c r="BI843" s="175"/>
      <c r="BJ843" s="175"/>
      <c r="BK843" s="175"/>
      <c r="BL843" s="175"/>
      <c r="BM843" s="175"/>
    </row>
    <row r="844" spans="1:65" ht="15.75" customHeight="1">
      <c r="A844" s="175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  <c r="AQ844" s="175"/>
      <c r="AR844" s="175"/>
      <c r="AS844" s="175"/>
      <c r="AT844" s="175"/>
      <c r="AU844" s="175"/>
      <c r="AV844" s="175"/>
      <c r="AW844" s="175"/>
      <c r="AX844" s="175"/>
      <c r="AY844" s="175"/>
      <c r="AZ844" s="175"/>
      <c r="BA844" s="175"/>
      <c r="BB844" s="175"/>
      <c r="BC844" s="175"/>
      <c r="BD844" s="175"/>
      <c r="BE844" s="175"/>
      <c r="BF844" s="175"/>
      <c r="BG844" s="175"/>
      <c r="BH844" s="175"/>
      <c r="BI844" s="175"/>
      <c r="BJ844" s="175"/>
      <c r="BK844" s="175"/>
      <c r="BL844" s="175"/>
      <c r="BM844" s="175"/>
    </row>
    <row r="845" spans="1:65" ht="15.75" customHeight="1">
      <c r="A845" s="175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  <c r="AQ845" s="175"/>
      <c r="AR845" s="175"/>
      <c r="AS845" s="175"/>
      <c r="AT845" s="175"/>
      <c r="AU845" s="175"/>
      <c r="AV845" s="175"/>
      <c r="AW845" s="175"/>
      <c r="AX845" s="175"/>
      <c r="AY845" s="175"/>
      <c r="AZ845" s="175"/>
      <c r="BA845" s="175"/>
      <c r="BB845" s="175"/>
      <c r="BC845" s="175"/>
      <c r="BD845" s="175"/>
      <c r="BE845" s="175"/>
      <c r="BF845" s="175"/>
      <c r="BG845" s="175"/>
      <c r="BH845" s="175"/>
      <c r="BI845" s="175"/>
      <c r="BJ845" s="175"/>
      <c r="BK845" s="175"/>
      <c r="BL845" s="175"/>
      <c r="BM845" s="175"/>
    </row>
    <row r="846" spans="1:65" ht="15.75" customHeight="1">
      <c r="A846" s="175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  <c r="AQ846" s="175"/>
      <c r="AR846" s="175"/>
      <c r="AS846" s="175"/>
      <c r="AT846" s="175"/>
      <c r="AU846" s="175"/>
      <c r="AV846" s="175"/>
      <c r="AW846" s="175"/>
      <c r="AX846" s="175"/>
      <c r="AY846" s="175"/>
      <c r="AZ846" s="175"/>
      <c r="BA846" s="175"/>
      <c r="BB846" s="175"/>
      <c r="BC846" s="175"/>
      <c r="BD846" s="175"/>
      <c r="BE846" s="175"/>
      <c r="BF846" s="175"/>
      <c r="BG846" s="175"/>
      <c r="BH846" s="175"/>
      <c r="BI846" s="175"/>
      <c r="BJ846" s="175"/>
      <c r="BK846" s="175"/>
      <c r="BL846" s="175"/>
      <c r="BM846" s="175"/>
    </row>
    <row r="847" spans="1:65" ht="15.75" customHeight="1">
      <c r="A847" s="175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  <c r="AQ847" s="175"/>
      <c r="AR847" s="175"/>
      <c r="AS847" s="175"/>
      <c r="AT847" s="175"/>
      <c r="AU847" s="175"/>
      <c r="AV847" s="175"/>
      <c r="AW847" s="175"/>
      <c r="AX847" s="175"/>
      <c r="AY847" s="175"/>
      <c r="AZ847" s="175"/>
      <c r="BA847" s="175"/>
      <c r="BB847" s="175"/>
      <c r="BC847" s="175"/>
      <c r="BD847" s="175"/>
      <c r="BE847" s="175"/>
      <c r="BF847" s="175"/>
      <c r="BG847" s="175"/>
      <c r="BH847" s="175"/>
      <c r="BI847" s="175"/>
      <c r="BJ847" s="175"/>
      <c r="BK847" s="175"/>
      <c r="BL847" s="175"/>
      <c r="BM847" s="175"/>
    </row>
    <row r="848" spans="1:65" ht="15.75" customHeight="1">
      <c r="A848" s="175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  <c r="AQ848" s="175"/>
      <c r="AR848" s="175"/>
      <c r="AS848" s="175"/>
      <c r="AT848" s="175"/>
      <c r="AU848" s="175"/>
      <c r="AV848" s="175"/>
      <c r="AW848" s="175"/>
      <c r="AX848" s="175"/>
      <c r="AY848" s="175"/>
      <c r="AZ848" s="175"/>
      <c r="BA848" s="175"/>
      <c r="BB848" s="175"/>
      <c r="BC848" s="175"/>
      <c r="BD848" s="175"/>
      <c r="BE848" s="175"/>
      <c r="BF848" s="175"/>
      <c r="BG848" s="175"/>
      <c r="BH848" s="175"/>
      <c r="BI848" s="175"/>
      <c r="BJ848" s="175"/>
      <c r="BK848" s="175"/>
      <c r="BL848" s="175"/>
      <c r="BM848" s="175"/>
    </row>
    <row r="849" spans="1:65" ht="15.75" customHeight="1">
      <c r="A849" s="175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  <c r="AQ849" s="175"/>
      <c r="AR849" s="175"/>
      <c r="AS849" s="175"/>
      <c r="AT849" s="175"/>
      <c r="AU849" s="175"/>
      <c r="AV849" s="175"/>
      <c r="AW849" s="175"/>
      <c r="AX849" s="175"/>
      <c r="AY849" s="175"/>
      <c r="AZ849" s="175"/>
      <c r="BA849" s="175"/>
      <c r="BB849" s="175"/>
      <c r="BC849" s="175"/>
      <c r="BD849" s="175"/>
      <c r="BE849" s="175"/>
      <c r="BF849" s="175"/>
      <c r="BG849" s="175"/>
      <c r="BH849" s="175"/>
      <c r="BI849" s="175"/>
      <c r="BJ849" s="175"/>
      <c r="BK849" s="175"/>
      <c r="BL849" s="175"/>
      <c r="BM849" s="175"/>
    </row>
    <row r="850" spans="1:65" ht="15.75" customHeight="1">
      <c r="A850" s="175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  <c r="AQ850" s="175"/>
      <c r="AR850" s="175"/>
      <c r="AS850" s="175"/>
      <c r="AT850" s="175"/>
      <c r="AU850" s="175"/>
      <c r="AV850" s="175"/>
      <c r="AW850" s="175"/>
      <c r="AX850" s="175"/>
      <c r="AY850" s="175"/>
      <c r="AZ850" s="175"/>
      <c r="BA850" s="175"/>
      <c r="BB850" s="175"/>
      <c r="BC850" s="175"/>
      <c r="BD850" s="175"/>
      <c r="BE850" s="175"/>
      <c r="BF850" s="175"/>
      <c r="BG850" s="175"/>
      <c r="BH850" s="175"/>
      <c r="BI850" s="175"/>
      <c r="BJ850" s="175"/>
      <c r="BK850" s="175"/>
      <c r="BL850" s="175"/>
      <c r="BM850" s="175"/>
    </row>
    <row r="851" spans="1:65" ht="15.75" customHeight="1">
      <c r="A851" s="175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  <c r="AQ851" s="175"/>
      <c r="AR851" s="175"/>
      <c r="AS851" s="175"/>
      <c r="AT851" s="175"/>
      <c r="AU851" s="175"/>
      <c r="AV851" s="175"/>
      <c r="AW851" s="175"/>
      <c r="AX851" s="175"/>
      <c r="AY851" s="175"/>
      <c r="AZ851" s="175"/>
      <c r="BA851" s="175"/>
      <c r="BB851" s="175"/>
      <c r="BC851" s="175"/>
      <c r="BD851" s="175"/>
      <c r="BE851" s="175"/>
      <c r="BF851" s="175"/>
      <c r="BG851" s="175"/>
      <c r="BH851" s="175"/>
      <c r="BI851" s="175"/>
      <c r="BJ851" s="175"/>
      <c r="BK851" s="175"/>
      <c r="BL851" s="175"/>
      <c r="BM851" s="175"/>
    </row>
    <row r="852" spans="1:65" ht="15.75" customHeight="1">
      <c r="A852" s="175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175"/>
      <c r="AT852" s="175"/>
      <c r="AU852" s="175"/>
      <c r="AV852" s="175"/>
      <c r="AW852" s="175"/>
      <c r="AX852" s="175"/>
      <c r="AY852" s="175"/>
      <c r="AZ852" s="175"/>
      <c r="BA852" s="175"/>
      <c r="BB852" s="175"/>
      <c r="BC852" s="175"/>
      <c r="BD852" s="175"/>
      <c r="BE852" s="175"/>
      <c r="BF852" s="175"/>
      <c r="BG852" s="175"/>
      <c r="BH852" s="175"/>
      <c r="BI852" s="175"/>
      <c r="BJ852" s="175"/>
      <c r="BK852" s="175"/>
      <c r="BL852" s="175"/>
      <c r="BM852" s="175"/>
    </row>
    <row r="853" spans="1:65" ht="15.75" customHeight="1">
      <c r="A853" s="175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5"/>
      <c r="AT853" s="175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5"/>
      <c r="BG853" s="175"/>
      <c r="BH853" s="175"/>
      <c r="BI853" s="175"/>
      <c r="BJ853" s="175"/>
      <c r="BK853" s="175"/>
      <c r="BL853" s="175"/>
      <c r="BM853" s="175"/>
    </row>
    <row r="854" spans="1:65" ht="15.75" customHeight="1">
      <c r="A854" s="175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5"/>
      <c r="AT854" s="175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5"/>
      <c r="BG854" s="175"/>
      <c r="BH854" s="175"/>
      <c r="BI854" s="175"/>
      <c r="BJ854" s="175"/>
      <c r="BK854" s="175"/>
      <c r="BL854" s="175"/>
      <c r="BM854" s="175"/>
    </row>
    <row r="855" spans="1:65" ht="15.75" customHeight="1">
      <c r="A855" s="175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5"/>
      <c r="AT855" s="175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5"/>
      <c r="BG855" s="175"/>
      <c r="BH855" s="175"/>
      <c r="BI855" s="175"/>
      <c r="BJ855" s="175"/>
      <c r="BK855" s="175"/>
      <c r="BL855" s="175"/>
      <c r="BM855" s="175"/>
    </row>
    <row r="856" spans="1:65" ht="15.75" customHeight="1">
      <c r="A856" s="175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5"/>
      <c r="AT856" s="175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5"/>
      <c r="BG856" s="175"/>
      <c r="BH856" s="175"/>
      <c r="BI856" s="175"/>
      <c r="BJ856" s="175"/>
      <c r="BK856" s="175"/>
      <c r="BL856" s="175"/>
      <c r="BM856" s="175"/>
    </row>
    <row r="857" spans="1:65" ht="15.75" customHeight="1">
      <c r="A857" s="175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5"/>
      <c r="AT857" s="175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5"/>
      <c r="BG857" s="175"/>
      <c r="BH857" s="175"/>
      <c r="BI857" s="175"/>
      <c r="BJ857" s="175"/>
      <c r="BK857" s="175"/>
      <c r="BL857" s="175"/>
      <c r="BM857" s="175"/>
    </row>
    <row r="858" spans="1:65" ht="15.75" customHeight="1">
      <c r="A858" s="175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5"/>
      <c r="AT858" s="175"/>
      <c r="AU858" s="175"/>
      <c r="AV858" s="175"/>
      <c r="AW858" s="175"/>
      <c r="AX858" s="175"/>
      <c r="AY858" s="175"/>
      <c r="AZ858" s="175"/>
      <c r="BA858" s="175"/>
      <c r="BB858" s="175"/>
      <c r="BC858" s="175"/>
      <c r="BD858" s="175"/>
      <c r="BE858" s="175"/>
      <c r="BF858" s="175"/>
      <c r="BG858" s="175"/>
      <c r="BH858" s="175"/>
      <c r="BI858" s="175"/>
      <c r="BJ858" s="175"/>
      <c r="BK858" s="175"/>
      <c r="BL858" s="175"/>
      <c r="BM858" s="175"/>
    </row>
    <row r="859" spans="1:65" ht="15.75" customHeight="1">
      <c r="A859" s="175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5"/>
      <c r="AT859" s="175"/>
      <c r="AU859" s="175"/>
      <c r="AV859" s="175"/>
      <c r="AW859" s="175"/>
      <c r="AX859" s="175"/>
      <c r="AY859" s="175"/>
      <c r="AZ859" s="175"/>
      <c r="BA859" s="175"/>
      <c r="BB859" s="175"/>
      <c r="BC859" s="175"/>
      <c r="BD859" s="175"/>
      <c r="BE859" s="175"/>
      <c r="BF859" s="175"/>
      <c r="BG859" s="175"/>
      <c r="BH859" s="175"/>
      <c r="BI859" s="175"/>
      <c r="BJ859" s="175"/>
      <c r="BK859" s="175"/>
      <c r="BL859" s="175"/>
      <c r="BM859" s="175"/>
    </row>
    <row r="860" spans="1:65" ht="15.75" customHeight="1">
      <c r="A860" s="175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5"/>
      <c r="AT860" s="175"/>
      <c r="AU860" s="175"/>
      <c r="AV860" s="175"/>
      <c r="AW860" s="175"/>
      <c r="AX860" s="175"/>
      <c r="AY860" s="175"/>
      <c r="AZ860" s="175"/>
      <c r="BA860" s="175"/>
      <c r="BB860" s="175"/>
      <c r="BC860" s="175"/>
      <c r="BD860" s="175"/>
      <c r="BE860" s="175"/>
      <c r="BF860" s="175"/>
      <c r="BG860" s="175"/>
      <c r="BH860" s="175"/>
      <c r="BI860" s="175"/>
      <c r="BJ860" s="175"/>
      <c r="BK860" s="175"/>
      <c r="BL860" s="175"/>
      <c r="BM860" s="175"/>
    </row>
    <row r="861" spans="1:65" ht="15.75" customHeight="1">
      <c r="A861" s="175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175"/>
      <c r="AT861" s="175"/>
      <c r="AU861" s="175"/>
      <c r="AV861" s="175"/>
      <c r="AW861" s="175"/>
      <c r="AX861" s="175"/>
      <c r="AY861" s="175"/>
      <c r="AZ861" s="175"/>
      <c r="BA861" s="175"/>
      <c r="BB861" s="175"/>
      <c r="BC861" s="175"/>
      <c r="BD861" s="175"/>
      <c r="BE861" s="175"/>
      <c r="BF861" s="175"/>
      <c r="BG861" s="175"/>
      <c r="BH861" s="175"/>
      <c r="BI861" s="175"/>
      <c r="BJ861" s="175"/>
      <c r="BK861" s="175"/>
      <c r="BL861" s="175"/>
      <c r="BM861" s="175"/>
    </row>
    <row r="862" spans="1:65" ht="15.75" customHeight="1">
      <c r="A862" s="175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175"/>
      <c r="AT862" s="175"/>
      <c r="AU862" s="175"/>
      <c r="AV862" s="175"/>
      <c r="AW862" s="175"/>
      <c r="AX862" s="175"/>
      <c r="AY862" s="175"/>
      <c r="AZ862" s="175"/>
      <c r="BA862" s="175"/>
      <c r="BB862" s="175"/>
      <c r="BC862" s="175"/>
      <c r="BD862" s="175"/>
      <c r="BE862" s="175"/>
      <c r="BF862" s="175"/>
      <c r="BG862" s="175"/>
      <c r="BH862" s="175"/>
      <c r="BI862" s="175"/>
      <c r="BJ862" s="175"/>
      <c r="BK862" s="175"/>
      <c r="BL862" s="175"/>
      <c r="BM862" s="175"/>
    </row>
    <row r="863" spans="1:65" ht="15.75" customHeight="1">
      <c r="A863" s="175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175"/>
      <c r="AT863" s="175"/>
      <c r="AU863" s="175"/>
      <c r="AV863" s="175"/>
      <c r="AW863" s="175"/>
      <c r="AX863" s="175"/>
      <c r="AY863" s="175"/>
      <c r="AZ863" s="175"/>
      <c r="BA863" s="175"/>
      <c r="BB863" s="175"/>
      <c r="BC863" s="175"/>
      <c r="BD863" s="175"/>
      <c r="BE863" s="175"/>
      <c r="BF863" s="175"/>
      <c r="BG863" s="175"/>
      <c r="BH863" s="175"/>
      <c r="BI863" s="175"/>
      <c r="BJ863" s="175"/>
      <c r="BK863" s="175"/>
      <c r="BL863" s="175"/>
      <c r="BM863" s="175"/>
    </row>
    <row r="864" spans="1:65" ht="15.75" customHeight="1">
      <c r="A864" s="175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  <c r="AQ864" s="175"/>
      <c r="AR864" s="175"/>
      <c r="AS864" s="175"/>
      <c r="AT864" s="175"/>
      <c r="AU864" s="175"/>
      <c r="AV864" s="175"/>
      <c r="AW864" s="175"/>
      <c r="AX864" s="175"/>
      <c r="AY864" s="175"/>
      <c r="AZ864" s="175"/>
      <c r="BA864" s="175"/>
      <c r="BB864" s="175"/>
      <c r="BC864" s="175"/>
      <c r="BD864" s="175"/>
      <c r="BE864" s="175"/>
      <c r="BF864" s="175"/>
      <c r="BG864" s="175"/>
      <c r="BH864" s="175"/>
      <c r="BI864" s="175"/>
      <c r="BJ864" s="175"/>
      <c r="BK864" s="175"/>
      <c r="BL864" s="175"/>
      <c r="BM864" s="175"/>
    </row>
    <row r="865" spans="1:65" ht="15.75" customHeight="1">
      <c r="A865" s="175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  <c r="AQ865" s="175"/>
      <c r="AR865" s="175"/>
      <c r="AS865" s="175"/>
      <c r="AT865" s="175"/>
      <c r="AU865" s="175"/>
      <c r="AV865" s="175"/>
      <c r="AW865" s="175"/>
      <c r="AX865" s="175"/>
      <c r="AY865" s="175"/>
      <c r="AZ865" s="175"/>
      <c r="BA865" s="175"/>
      <c r="BB865" s="175"/>
      <c r="BC865" s="175"/>
      <c r="BD865" s="175"/>
      <c r="BE865" s="175"/>
      <c r="BF865" s="175"/>
      <c r="BG865" s="175"/>
      <c r="BH865" s="175"/>
      <c r="BI865" s="175"/>
      <c r="BJ865" s="175"/>
      <c r="BK865" s="175"/>
      <c r="BL865" s="175"/>
      <c r="BM865" s="175"/>
    </row>
    <row r="866" spans="1:65" ht="15.75" customHeight="1">
      <c r="A866" s="175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  <c r="AQ866" s="175"/>
      <c r="AR866" s="175"/>
      <c r="AS866" s="175"/>
      <c r="AT866" s="175"/>
      <c r="AU866" s="175"/>
      <c r="AV866" s="175"/>
      <c r="AW866" s="175"/>
      <c r="AX866" s="175"/>
      <c r="AY866" s="175"/>
      <c r="AZ866" s="175"/>
      <c r="BA866" s="175"/>
      <c r="BB866" s="175"/>
      <c r="BC866" s="175"/>
      <c r="BD866" s="175"/>
      <c r="BE866" s="175"/>
      <c r="BF866" s="175"/>
      <c r="BG866" s="175"/>
      <c r="BH866" s="175"/>
      <c r="BI866" s="175"/>
      <c r="BJ866" s="175"/>
      <c r="BK866" s="175"/>
      <c r="BL866" s="175"/>
      <c r="BM866" s="175"/>
    </row>
    <row r="867" spans="1:65" ht="15.75" customHeight="1">
      <c r="A867" s="175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  <c r="AQ867" s="175"/>
      <c r="AR867" s="175"/>
      <c r="AS867" s="175"/>
      <c r="AT867" s="175"/>
      <c r="AU867" s="175"/>
      <c r="AV867" s="175"/>
      <c r="AW867" s="175"/>
      <c r="AX867" s="175"/>
      <c r="AY867" s="175"/>
      <c r="AZ867" s="175"/>
      <c r="BA867" s="175"/>
      <c r="BB867" s="175"/>
      <c r="BC867" s="175"/>
      <c r="BD867" s="175"/>
      <c r="BE867" s="175"/>
      <c r="BF867" s="175"/>
      <c r="BG867" s="175"/>
      <c r="BH867" s="175"/>
      <c r="BI867" s="175"/>
      <c r="BJ867" s="175"/>
      <c r="BK867" s="175"/>
      <c r="BL867" s="175"/>
      <c r="BM867" s="175"/>
    </row>
    <row r="868" spans="1:65" ht="15.75" customHeight="1">
      <c r="A868" s="175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  <c r="AQ868" s="175"/>
      <c r="AR868" s="175"/>
      <c r="AS868" s="175"/>
      <c r="AT868" s="175"/>
      <c r="AU868" s="175"/>
      <c r="AV868" s="175"/>
      <c r="AW868" s="175"/>
      <c r="AX868" s="175"/>
      <c r="AY868" s="175"/>
      <c r="AZ868" s="175"/>
      <c r="BA868" s="175"/>
      <c r="BB868" s="175"/>
      <c r="BC868" s="175"/>
      <c r="BD868" s="175"/>
      <c r="BE868" s="175"/>
      <c r="BF868" s="175"/>
      <c r="BG868" s="175"/>
      <c r="BH868" s="175"/>
      <c r="BI868" s="175"/>
      <c r="BJ868" s="175"/>
      <c r="BK868" s="175"/>
      <c r="BL868" s="175"/>
      <c r="BM868" s="175"/>
    </row>
    <row r="869" spans="1:65" ht="15.75" customHeight="1">
      <c r="A869" s="175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  <c r="AQ869" s="175"/>
      <c r="AR869" s="175"/>
      <c r="AS869" s="175"/>
      <c r="AT869" s="175"/>
      <c r="AU869" s="175"/>
      <c r="AV869" s="175"/>
      <c r="AW869" s="175"/>
      <c r="AX869" s="175"/>
      <c r="AY869" s="175"/>
      <c r="AZ869" s="175"/>
      <c r="BA869" s="175"/>
      <c r="BB869" s="175"/>
      <c r="BC869" s="175"/>
      <c r="BD869" s="175"/>
      <c r="BE869" s="175"/>
      <c r="BF869" s="175"/>
      <c r="BG869" s="175"/>
      <c r="BH869" s="175"/>
      <c r="BI869" s="175"/>
      <c r="BJ869" s="175"/>
      <c r="BK869" s="175"/>
      <c r="BL869" s="175"/>
      <c r="BM869" s="175"/>
    </row>
    <row r="870" spans="1:65" ht="15.75" customHeight="1">
      <c r="A870" s="175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175"/>
      <c r="AT870" s="175"/>
      <c r="AU870" s="175"/>
      <c r="AV870" s="175"/>
      <c r="AW870" s="175"/>
      <c r="AX870" s="175"/>
      <c r="AY870" s="175"/>
      <c r="AZ870" s="175"/>
      <c r="BA870" s="175"/>
      <c r="BB870" s="175"/>
      <c r="BC870" s="175"/>
      <c r="BD870" s="175"/>
      <c r="BE870" s="175"/>
      <c r="BF870" s="175"/>
      <c r="BG870" s="175"/>
      <c r="BH870" s="175"/>
      <c r="BI870" s="175"/>
      <c r="BJ870" s="175"/>
      <c r="BK870" s="175"/>
      <c r="BL870" s="175"/>
      <c r="BM870" s="175"/>
    </row>
    <row r="871" spans="1:65" ht="15.75" customHeight="1">
      <c r="A871" s="175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5"/>
      <c r="AT871" s="175"/>
      <c r="AU871" s="175"/>
      <c r="AV871" s="175"/>
      <c r="AW871" s="175"/>
      <c r="AX871" s="175"/>
      <c r="AY871" s="175"/>
      <c r="AZ871" s="175"/>
      <c r="BA871" s="175"/>
      <c r="BB871" s="175"/>
      <c r="BC871" s="175"/>
      <c r="BD871" s="175"/>
      <c r="BE871" s="175"/>
      <c r="BF871" s="175"/>
      <c r="BG871" s="175"/>
      <c r="BH871" s="175"/>
      <c r="BI871" s="175"/>
      <c r="BJ871" s="175"/>
      <c r="BK871" s="175"/>
      <c r="BL871" s="175"/>
      <c r="BM871" s="175"/>
    </row>
    <row r="872" spans="1:65" ht="15.75" customHeight="1">
      <c r="A872" s="175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  <c r="AQ872" s="175"/>
      <c r="AR872" s="175"/>
      <c r="AS872" s="175"/>
      <c r="AT872" s="175"/>
      <c r="AU872" s="175"/>
      <c r="AV872" s="175"/>
      <c r="AW872" s="175"/>
      <c r="AX872" s="175"/>
      <c r="AY872" s="175"/>
      <c r="AZ872" s="175"/>
      <c r="BA872" s="175"/>
      <c r="BB872" s="175"/>
      <c r="BC872" s="175"/>
      <c r="BD872" s="175"/>
      <c r="BE872" s="175"/>
      <c r="BF872" s="175"/>
      <c r="BG872" s="175"/>
      <c r="BH872" s="175"/>
      <c r="BI872" s="175"/>
      <c r="BJ872" s="175"/>
      <c r="BK872" s="175"/>
      <c r="BL872" s="175"/>
      <c r="BM872" s="175"/>
    </row>
    <row r="873" spans="1:65" ht="15.75" customHeight="1">
      <c r="A873" s="175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5"/>
      <c r="AT873" s="175"/>
      <c r="AU873" s="175"/>
      <c r="AV873" s="175"/>
      <c r="AW873" s="175"/>
      <c r="AX873" s="175"/>
      <c r="AY873" s="175"/>
      <c r="AZ873" s="175"/>
      <c r="BA873" s="175"/>
      <c r="BB873" s="175"/>
      <c r="BC873" s="175"/>
      <c r="BD873" s="175"/>
      <c r="BE873" s="175"/>
      <c r="BF873" s="175"/>
      <c r="BG873" s="175"/>
      <c r="BH873" s="175"/>
      <c r="BI873" s="175"/>
      <c r="BJ873" s="175"/>
      <c r="BK873" s="175"/>
      <c r="BL873" s="175"/>
      <c r="BM873" s="175"/>
    </row>
    <row r="874" spans="1:65" ht="15.75" customHeight="1">
      <c r="A874" s="175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5"/>
      <c r="AT874" s="175"/>
      <c r="AU874" s="175"/>
      <c r="AV874" s="175"/>
      <c r="AW874" s="175"/>
      <c r="AX874" s="175"/>
      <c r="AY874" s="175"/>
      <c r="AZ874" s="175"/>
      <c r="BA874" s="175"/>
      <c r="BB874" s="175"/>
      <c r="BC874" s="175"/>
      <c r="BD874" s="175"/>
      <c r="BE874" s="175"/>
      <c r="BF874" s="175"/>
      <c r="BG874" s="175"/>
      <c r="BH874" s="175"/>
      <c r="BI874" s="175"/>
      <c r="BJ874" s="175"/>
      <c r="BK874" s="175"/>
      <c r="BL874" s="175"/>
      <c r="BM874" s="175"/>
    </row>
    <row r="875" spans="1:65" ht="15.75" customHeight="1">
      <c r="A875" s="175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75"/>
      <c r="AT875" s="175"/>
      <c r="AU875" s="175"/>
      <c r="AV875" s="175"/>
      <c r="AW875" s="175"/>
      <c r="AX875" s="175"/>
      <c r="AY875" s="175"/>
      <c r="AZ875" s="175"/>
      <c r="BA875" s="175"/>
      <c r="BB875" s="175"/>
      <c r="BC875" s="175"/>
      <c r="BD875" s="175"/>
      <c r="BE875" s="175"/>
      <c r="BF875" s="175"/>
      <c r="BG875" s="175"/>
      <c r="BH875" s="175"/>
      <c r="BI875" s="175"/>
      <c r="BJ875" s="175"/>
      <c r="BK875" s="175"/>
      <c r="BL875" s="175"/>
      <c r="BM875" s="175"/>
    </row>
    <row r="876" spans="1:65" ht="15.75" customHeight="1">
      <c r="A876" s="175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75"/>
      <c r="AT876" s="175"/>
      <c r="AU876" s="175"/>
      <c r="AV876" s="175"/>
      <c r="AW876" s="175"/>
      <c r="AX876" s="175"/>
      <c r="AY876" s="175"/>
      <c r="AZ876" s="175"/>
      <c r="BA876" s="175"/>
      <c r="BB876" s="175"/>
      <c r="BC876" s="175"/>
      <c r="BD876" s="175"/>
      <c r="BE876" s="175"/>
      <c r="BF876" s="175"/>
      <c r="BG876" s="175"/>
      <c r="BH876" s="175"/>
      <c r="BI876" s="175"/>
      <c r="BJ876" s="175"/>
      <c r="BK876" s="175"/>
      <c r="BL876" s="175"/>
      <c r="BM876" s="175"/>
    </row>
    <row r="877" spans="1:65" ht="15.75" customHeight="1">
      <c r="A877" s="175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75"/>
      <c r="AT877" s="175"/>
      <c r="AU877" s="175"/>
      <c r="AV877" s="175"/>
      <c r="AW877" s="175"/>
      <c r="AX877" s="175"/>
      <c r="AY877" s="175"/>
      <c r="AZ877" s="175"/>
      <c r="BA877" s="175"/>
      <c r="BB877" s="175"/>
      <c r="BC877" s="175"/>
      <c r="BD877" s="175"/>
      <c r="BE877" s="175"/>
      <c r="BF877" s="175"/>
      <c r="BG877" s="175"/>
      <c r="BH877" s="175"/>
      <c r="BI877" s="175"/>
      <c r="BJ877" s="175"/>
      <c r="BK877" s="175"/>
      <c r="BL877" s="175"/>
      <c r="BM877" s="175"/>
    </row>
    <row r="878" spans="1:65" ht="15.75" customHeight="1">
      <c r="A878" s="175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  <c r="AQ878" s="175"/>
      <c r="AR878" s="175"/>
      <c r="AS878" s="175"/>
      <c r="AT878" s="175"/>
      <c r="AU878" s="175"/>
      <c r="AV878" s="175"/>
      <c r="AW878" s="175"/>
      <c r="AX878" s="175"/>
      <c r="AY878" s="175"/>
      <c r="AZ878" s="175"/>
      <c r="BA878" s="175"/>
      <c r="BB878" s="175"/>
      <c r="BC878" s="175"/>
      <c r="BD878" s="175"/>
      <c r="BE878" s="175"/>
      <c r="BF878" s="175"/>
      <c r="BG878" s="175"/>
      <c r="BH878" s="175"/>
      <c r="BI878" s="175"/>
      <c r="BJ878" s="175"/>
      <c r="BK878" s="175"/>
      <c r="BL878" s="175"/>
      <c r="BM878" s="175"/>
    </row>
    <row r="879" spans="1:65" ht="15.75" customHeight="1">
      <c r="A879" s="175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  <c r="AQ879" s="175"/>
      <c r="AR879" s="175"/>
      <c r="AS879" s="175"/>
      <c r="AT879" s="175"/>
      <c r="AU879" s="175"/>
      <c r="AV879" s="175"/>
      <c r="AW879" s="175"/>
      <c r="AX879" s="175"/>
      <c r="AY879" s="175"/>
      <c r="AZ879" s="175"/>
      <c r="BA879" s="175"/>
      <c r="BB879" s="175"/>
      <c r="BC879" s="175"/>
      <c r="BD879" s="175"/>
      <c r="BE879" s="175"/>
      <c r="BF879" s="175"/>
      <c r="BG879" s="175"/>
      <c r="BH879" s="175"/>
      <c r="BI879" s="175"/>
      <c r="BJ879" s="175"/>
      <c r="BK879" s="175"/>
      <c r="BL879" s="175"/>
      <c r="BM879" s="175"/>
    </row>
    <row r="880" spans="1:65" ht="15.75" customHeight="1">
      <c r="A880" s="175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175"/>
      <c r="AT880" s="175"/>
      <c r="AU880" s="175"/>
      <c r="AV880" s="175"/>
      <c r="AW880" s="175"/>
      <c r="AX880" s="175"/>
      <c r="AY880" s="175"/>
      <c r="AZ880" s="175"/>
      <c r="BA880" s="175"/>
      <c r="BB880" s="175"/>
      <c r="BC880" s="175"/>
      <c r="BD880" s="175"/>
      <c r="BE880" s="175"/>
      <c r="BF880" s="175"/>
      <c r="BG880" s="175"/>
      <c r="BH880" s="175"/>
      <c r="BI880" s="175"/>
      <c r="BJ880" s="175"/>
      <c r="BK880" s="175"/>
      <c r="BL880" s="175"/>
      <c r="BM880" s="175"/>
    </row>
    <row r="881" spans="1:65" ht="15.75" customHeight="1">
      <c r="A881" s="175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  <c r="AQ881" s="175"/>
      <c r="AR881" s="175"/>
      <c r="AS881" s="175"/>
      <c r="AT881" s="175"/>
      <c r="AU881" s="175"/>
      <c r="AV881" s="175"/>
      <c r="AW881" s="175"/>
      <c r="AX881" s="175"/>
      <c r="AY881" s="175"/>
      <c r="AZ881" s="175"/>
      <c r="BA881" s="175"/>
      <c r="BB881" s="175"/>
      <c r="BC881" s="175"/>
      <c r="BD881" s="175"/>
      <c r="BE881" s="175"/>
      <c r="BF881" s="175"/>
      <c r="BG881" s="175"/>
      <c r="BH881" s="175"/>
      <c r="BI881" s="175"/>
      <c r="BJ881" s="175"/>
      <c r="BK881" s="175"/>
      <c r="BL881" s="175"/>
      <c r="BM881" s="175"/>
    </row>
    <row r="882" spans="1:65" ht="15.75" customHeight="1">
      <c r="A882" s="175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  <c r="AQ882" s="175"/>
      <c r="AR882" s="175"/>
      <c r="AS882" s="175"/>
      <c r="AT882" s="175"/>
      <c r="AU882" s="175"/>
      <c r="AV882" s="175"/>
      <c r="AW882" s="175"/>
      <c r="AX882" s="175"/>
      <c r="AY882" s="175"/>
      <c r="AZ882" s="175"/>
      <c r="BA882" s="175"/>
      <c r="BB882" s="175"/>
      <c r="BC882" s="175"/>
      <c r="BD882" s="175"/>
      <c r="BE882" s="175"/>
      <c r="BF882" s="175"/>
      <c r="BG882" s="175"/>
      <c r="BH882" s="175"/>
      <c r="BI882" s="175"/>
      <c r="BJ882" s="175"/>
      <c r="BK882" s="175"/>
      <c r="BL882" s="175"/>
      <c r="BM882" s="175"/>
    </row>
    <row r="883" spans="1:65" ht="15.75" customHeight="1">
      <c r="A883" s="175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  <c r="AQ883" s="175"/>
      <c r="AR883" s="175"/>
      <c r="AS883" s="175"/>
      <c r="AT883" s="175"/>
      <c r="AU883" s="175"/>
      <c r="AV883" s="175"/>
      <c r="AW883" s="175"/>
      <c r="AX883" s="175"/>
      <c r="AY883" s="175"/>
      <c r="AZ883" s="175"/>
      <c r="BA883" s="175"/>
      <c r="BB883" s="175"/>
      <c r="BC883" s="175"/>
      <c r="BD883" s="175"/>
      <c r="BE883" s="175"/>
      <c r="BF883" s="175"/>
      <c r="BG883" s="175"/>
      <c r="BH883" s="175"/>
      <c r="BI883" s="175"/>
      <c r="BJ883" s="175"/>
      <c r="BK883" s="175"/>
      <c r="BL883" s="175"/>
      <c r="BM883" s="175"/>
    </row>
    <row r="884" spans="1:65" ht="15.75" customHeight="1">
      <c r="A884" s="175"/>
      <c r="B884" s="175"/>
      <c r="C884" s="175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  <c r="AQ884" s="175"/>
      <c r="AR884" s="175"/>
      <c r="AS884" s="175"/>
      <c r="AT884" s="175"/>
      <c r="AU884" s="175"/>
      <c r="AV884" s="175"/>
      <c r="AW884" s="175"/>
      <c r="AX884" s="175"/>
      <c r="AY884" s="175"/>
      <c r="AZ884" s="175"/>
      <c r="BA884" s="175"/>
      <c r="BB884" s="175"/>
      <c r="BC884" s="175"/>
      <c r="BD884" s="175"/>
      <c r="BE884" s="175"/>
      <c r="BF884" s="175"/>
      <c r="BG884" s="175"/>
      <c r="BH884" s="175"/>
      <c r="BI884" s="175"/>
      <c r="BJ884" s="175"/>
      <c r="BK884" s="175"/>
      <c r="BL884" s="175"/>
      <c r="BM884" s="175"/>
    </row>
    <row r="885" spans="1:65" ht="15.75" customHeight="1">
      <c r="A885" s="175"/>
      <c r="B885" s="175"/>
      <c r="C885" s="175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  <c r="AQ885" s="175"/>
      <c r="AR885" s="175"/>
      <c r="AS885" s="175"/>
      <c r="AT885" s="175"/>
      <c r="AU885" s="175"/>
      <c r="AV885" s="175"/>
      <c r="AW885" s="175"/>
      <c r="AX885" s="175"/>
      <c r="AY885" s="175"/>
      <c r="AZ885" s="175"/>
      <c r="BA885" s="175"/>
      <c r="BB885" s="175"/>
      <c r="BC885" s="175"/>
      <c r="BD885" s="175"/>
      <c r="BE885" s="175"/>
      <c r="BF885" s="175"/>
      <c r="BG885" s="175"/>
      <c r="BH885" s="175"/>
      <c r="BI885" s="175"/>
      <c r="BJ885" s="175"/>
      <c r="BK885" s="175"/>
      <c r="BL885" s="175"/>
      <c r="BM885" s="175"/>
    </row>
    <row r="886" spans="1:65" ht="15.75" customHeight="1">
      <c r="A886" s="175"/>
      <c r="B886" s="175"/>
      <c r="C886" s="175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  <c r="AQ886" s="175"/>
      <c r="AR886" s="175"/>
      <c r="AS886" s="175"/>
      <c r="AT886" s="175"/>
      <c r="AU886" s="175"/>
      <c r="AV886" s="175"/>
      <c r="AW886" s="175"/>
      <c r="AX886" s="175"/>
      <c r="AY886" s="175"/>
      <c r="AZ886" s="175"/>
      <c r="BA886" s="175"/>
      <c r="BB886" s="175"/>
      <c r="BC886" s="175"/>
      <c r="BD886" s="175"/>
      <c r="BE886" s="175"/>
      <c r="BF886" s="175"/>
      <c r="BG886" s="175"/>
      <c r="BH886" s="175"/>
      <c r="BI886" s="175"/>
      <c r="BJ886" s="175"/>
      <c r="BK886" s="175"/>
      <c r="BL886" s="175"/>
      <c r="BM886" s="175"/>
    </row>
    <row r="887" spans="1:65" ht="15.75" customHeight="1">
      <c r="A887" s="175"/>
      <c r="B887" s="175"/>
      <c r="C887" s="175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  <c r="AQ887" s="175"/>
      <c r="AR887" s="175"/>
      <c r="AS887" s="175"/>
      <c r="AT887" s="175"/>
      <c r="AU887" s="175"/>
      <c r="AV887" s="175"/>
      <c r="AW887" s="175"/>
      <c r="AX887" s="175"/>
      <c r="AY887" s="175"/>
      <c r="AZ887" s="175"/>
      <c r="BA887" s="175"/>
      <c r="BB887" s="175"/>
      <c r="BC887" s="175"/>
      <c r="BD887" s="175"/>
      <c r="BE887" s="175"/>
      <c r="BF887" s="175"/>
      <c r="BG887" s="175"/>
      <c r="BH887" s="175"/>
      <c r="BI887" s="175"/>
      <c r="BJ887" s="175"/>
      <c r="BK887" s="175"/>
      <c r="BL887" s="175"/>
      <c r="BM887" s="175"/>
    </row>
    <row r="888" spans="1:65" ht="15.75" customHeight="1">
      <c r="A888" s="175"/>
      <c r="B888" s="175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  <c r="AQ888" s="175"/>
      <c r="AR888" s="175"/>
      <c r="AS888" s="175"/>
      <c r="AT888" s="175"/>
      <c r="AU888" s="175"/>
      <c r="AV888" s="175"/>
      <c r="AW888" s="175"/>
      <c r="AX888" s="175"/>
      <c r="AY888" s="175"/>
      <c r="AZ888" s="175"/>
      <c r="BA888" s="175"/>
      <c r="BB888" s="175"/>
      <c r="BC888" s="175"/>
      <c r="BD888" s="175"/>
      <c r="BE888" s="175"/>
      <c r="BF888" s="175"/>
      <c r="BG888" s="175"/>
      <c r="BH888" s="175"/>
      <c r="BI888" s="175"/>
      <c r="BJ888" s="175"/>
      <c r="BK888" s="175"/>
      <c r="BL888" s="175"/>
      <c r="BM888" s="175"/>
    </row>
    <row r="889" spans="1:65" ht="15.75" customHeight="1">
      <c r="A889" s="175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  <c r="AP889" s="175"/>
      <c r="AQ889" s="175"/>
      <c r="AR889" s="175"/>
      <c r="AS889" s="175"/>
      <c r="AT889" s="175"/>
      <c r="AU889" s="175"/>
      <c r="AV889" s="175"/>
      <c r="AW889" s="175"/>
      <c r="AX889" s="175"/>
      <c r="AY889" s="175"/>
      <c r="AZ889" s="175"/>
      <c r="BA889" s="175"/>
      <c r="BB889" s="175"/>
      <c r="BC889" s="175"/>
      <c r="BD889" s="175"/>
      <c r="BE889" s="175"/>
      <c r="BF889" s="175"/>
      <c r="BG889" s="175"/>
      <c r="BH889" s="175"/>
      <c r="BI889" s="175"/>
      <c r="BJ889" s="175"/>
      <c r="BK889" s="175"/>
      <c r="BL889" s="175"/>
      <c r="BM889" s="175"/>
    </row>
    <row r="890" spans="1:65" ht="15.75" customHeight="1">
      <c r="A890" s="175"/>
      <c r="B890" s="175"/>
      <c r="C890" s="175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5"/>
      <c r="AT890" s="175"/>
      <c r="AU890" s="175"/>
      <c r="AV890" s="175"/>
      <c r="AW890" s="175"/>
      <c r="AX890" s="175"/>
      <c r="AY890" s="175"/>
      <c r="AZ890" s="175"/>
      <c r="BA890" s="175"/>
      <c r="BB890" s="175"/>
      <c r="BC890" s="175"/>
      <c r="BD890" s="175"/>
      <c r="BE890" s="175"/>
      <c r="BF890" s="175"/>
      <c r="BG890" s="175"/>
      <c r="BH890" s="175"/>
      <c r="BI890" s="175"/>
      <c r="BJ890" s="175"/>
      <c r="BK890" s="175"/>
      <c r="BL890" s="175"/>
      <c r="BM890" s="175"/>
    </row>
    <row r="891" spans="1:65" ht="15.75" customHeight="1">
      <c r="A891" s="175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5"/>
      <c r="AT891" s="175"/>
      <c r="AU891" s="175"/>
      <c r="AV891" s="175"/>
      <c r="AW891" s="175"/>
      <c r="AX891" s="175"/>
      <c r="AY891" s="175"/>
      <c r="AZ891" s="175"/>
      <c r="BA891" s="175"/>
      <c r="BB891" s="175"/>
      <c r="BC891" s="175"/>
      <c r="BD891" s="175"/>
      <c r="BE891" s="175"/>
      <c r="BF891" s="175"/>
      <c r="BG891" s="175"/>
      <c r="BH891" s="175"/>
      <c r="BI891" s="175"/>
      <c r="BJ891" s="175"/>
      <c r="BK891" s="175"/>
      <c r="BL891" s="175"/>
      <c r="BM891" s="175"/>
    </row>
    <row r="892" spans="1:65" ht="15.75" customHeight="1">
      <c r="A892" s="175"/>
      <c r="B892" s="175"/>
      <c r="C892" s="175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5"/>
      <c r="AT892" s="175"/>
      <c r="AU892" s="175"/>
      <c r="AV892" s="175"/>
      <c r="AW892" s="175"/>
      <c r="AX892" s="175"/>
      <c r="AY892" s="175"/>
      <c r="AZ892" s="175"/>
      <c r="BA892" s="175"/>
      <c r="BB892" s="175"/>
      <c r="BC892" s="175"/>
      <c r="BD892" s="175"/>
      <c r="BE892" s="175"/>
      <c r="BF892" s="175"/>
      <c r="BG892" s="175"/>
      <c r="BH892" s="175"/>
      <c r="BI892" s="175"/>
      <c r="BJ892" s="175"/>
      <c r="BK892" s="175"/>
      <c r="BL892" s="175"/>
      <c r="BM892" s="175"/>
    </row>
    <row r="893" spans="1:65" ht="15.75" customHeight="1">
      <c r="A893" s="175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5"/>
      <c r="AT893" s="175"/>
      <c r="AU893" s="175"/>
      <c r="AV893" s="175"/>
      <c r="AW893" s="175"/>
      <c r="AX893" s="175"/>
      <c r="AY893" s="175"/>
      <c r="AZ893" s="175"/>
      <c r="BA893" s="175"/>
      <c r="BB893" s="175"/>
      <c r="BC893" s="175"/>
      <c r="BD893" s="175"/>
      <c r="BE893" s="175"/>
      <c r="BF893" s="175"/>
      <c r="BG893" s="175"/>
      <c r="BH893" s="175"/>
      <c r="BI893" s="175"/>
      <c r="BJ893" s="175"/>
      <c r="BK893" s="175"/>
      <c r="BL893" s="175"/>
      <c r="BM893" s="175"/>
    </row>
    <row r="894" spans="1:65" ht="15.75" customHeight="1">
      <c r="A894" s="175"/>
      <c r="B894" s="175"/>
      <c r="C894" s="175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175"/>
      <c r="AT894" s="175"/>
      <c r="AU894" s="175"/>
      <c r="AV894" s="175"/>
      <c r="AW894" s="175"/>
      <c r="AX894" s="175"/>
      <c r="AY894" s="175"/>
      <c r="AZ894" s="175"/>
      <c r="BA894" s="175"/>
      <c r="BB894" s="175"/>
      <c r="BC894" s="175"/>
      <c r="BD894" s="175"/>
      <c r="BE894" s="175"/>
      <c r="BF894" s="175"/>
      <c r="BG894" s="175"/>
      <c r="BH894" s="175"/>
      <c r="BI894" s="175"/>
      <c r="BJ894" s="175"/>
      <c r="BK894" s="175"/>
      <c r="BL894" s="175"/>
      <c r="BM894" s="175"/>
    </row>
    <row r="895" spans="1:65" ht="15.75" customHeight="1">
      <c r="A895" s="175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175"/>
      <c r="AT895" s="175"/>
      <c r="AU895" s="175"/>
      <c r="AV895" s="175"/>
      <c r="AW895" s="175"/>
      <c r="AX895" s="175"/>
      <c r="AY895" s="175"/>
      <c r="AZ895" s="175"/>
      <c r="BA895" s="175"/>
      <c r="BB895" s="175"/>
      <c r="BC895" s="175"/>
      <c r="BD895" s="175"/>
      <c r="BE895" s="175"/>
      <c r="BF895" s="175"/>
      <c r="BG895" s="175"/>
      <c r="BH895" s="175"/>
      <c r="BI895" s="175"/>
      <c r="BJ895" s="175"/>
      <c r="BK895" s="175"/>
      <c r="BL895" s="175"/>
      <c r="BM895" s="175"/>
    </row>
    <row r="896" spans="1:65" ht="15.75" customHeight="1">
      <c r="A896" s="175"/>
      <c r="B896" s="175"/>
      <c r="C896" s="175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175"/>
      <c r="AT896" s="175"/>
      <c r="AU896" s="175"/>
      <c r="AV896" s="175"/>
      <c r="AW896" s="175"/>
      <c r="AX896" s="175"/>
      <c r="AY896" s="175"/>
      <c r="AZ896" s="175"/>
      <c r="BA896" s="175"/>
      <c r="BB896" s="175"/>
      <c r="BC896" s="175"/>
      <c r="BD896" s="175"/>
      <c r="BE896" s="175"/>
      <c r="BF896" s="175"/>
      <c r="BG896" s="175"/>
      <c r="BH896" s="175"/>
      <c r="BI896" s="175"/>
      <c r="BJ896" s="175"/>
      <c r="BK896" s="175"/>
      <c r="BL896" s="175"/>
      <c r="BM896" s="175"/>
    </row>
    <row r="897" spans="1:65" ht="15.75" customHeight="1">
      <c r="A897" s="175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175"/>
      <c r="AT897" s="175"/>
      <c r="AU897" s="175"/>
      <c r="AV897" s="175"/>
      <c r="AW897" s="175"/>
      <c r="AX897" s="175"/>
      <c r="AY897" s="175"/>
      <c r="AZ897" s="175"/>
      <c r="BA897" s="175"/>
      <c r="BB897" s="175"/>
      <c r="BC897" s="175"/>
      <c r="BD897" s="175"/>
      <c r="BE897" s="175"/>
      <c r="BF897" s="175"/>
      <c r="BG897" s="175"/>
      <c r="BH897" s="175"/>
      <c r="BI897" s="175"/>
      <c r="BJ897" s="175"/>
      <c r="BK897" s="175"/>
      <c r="BL897" s="175"/>
      <c r="BM897" s="175"/>
    </row>
    <row r="898" spans="1:65" ht="15.75" customHeight="1">
      <c r="A898" s="175"/>
      <c r="B898" s="175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  <c r="AP898" s="175"/>
      <c r="AQ898" s="175"/>
      <c r="AR898" s="175"/>
      <c r="AS898" s="175"/>
      <c r="AT898" s="175"/>
      <c r="AU898" s="175"/>
      <c r="AV898" s="175"/>
      <c r="AW898" s="175"/>
      <c r="AX898" s="175"/>
      <c r="AY898" s="175"/>
      <c r="AZ898" s="175"/>
      <c r="BA898" s="175"/>
      <c r="BB898" s="175"/>
      <c r="BC898" s="175"/>
      <c r="BD898" s="175"/>
      <c r="BE898" s="175"/>
      <c r="BF898" s="175"/>
      <c r="BG898" s="175"/>
      <c r="BH898" s="175"/>
      <c r="BI898" s="175"/>
      <c r="BJ898" s="175"/>
      <c r="BK898" s="175"/>
      <c r="BL898" s="175"/>
      <c r="BM898" s="175"/>
    </row>
    <row r="899" spans="1:65" ht="15.75" customHeight="1">
      <c r="A899" s="175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  <c r="AP899" s="175"/>
      <c r="AQ899" s="175"/>
      <c r="AR899" s="175"/>
      <c r="AS899" s="175"/>
      <c r="AT899" s="175"/>
      <c r="AU899" s="175"/>
      <c r="AV899" s="175"/>
      <c r="AW899" s="175"/>
      <c r="AX899" s="175"/>
      <c r="AY899" s="175"/>
      <c r="AZ899" s="175"/>
      <c r="BA899" s="175"/>
      <c r="BB899" s="175"/>
      <c r="BC899" s="175"/>
      <c r="BD899" s="175"/>
      <c r="BE899" s="175"/>
      <c r="BF899" s="175"/>
      <c r="BG899" s="175"/>
      <c r="BH899" s="175"/>
      <c r="BI899" s="175"/>
      <c r="BJ899" s="175"/>
      <c r="BK899" s="175"/>
      <c r="BL899" s="175"/>
      <c r="BM899" s="175"/>
    </row>
    <row r="900" spans="1:65" ht="15.75" customHeight="1">
      <c r="A900" s="175"/>
      <c r="B900" s="175"/>
      <c r="C900" s="175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  <c r="AP900" s="175"/>
      <c r="AQ900" s="175"/>
      <c r="AR900" s="175"/>
      <c r="AS900" s="175"/>
      <c r="AT900" s="175"/>
      <c r="AU900" s="175"/>
      <c r="AV900" s="175"/>
      <c r="AW900" s="175"/>
      <c r="AX900" s="175"/>
      <c r="AY900" s="175"/>
      <c r="AZ900" s="175"/>
      <c r="BA900" s="175"/>
      <c r="BB900" s="175"/>
      <c r="BC900" s="175"/>
      <c r="BD900" s="175"/>
      <c r="BE900" s="175"/>
      <c r="BF900" s="175"/>
      <c r="BG900" s="175"/>
      <c r="BH900" s="175"/>
      <c r="BI900" s="175"/>
      <c r="BJ900" s="175"/>
      <c r="BK900" s="175"/>
      <c r="BL900" s="175"/>
      <c r="BM900" s="175"/>
    </row>
    <row r="901" spans="1:65" ht="15.75" customHeight="1">
      <c r="A901" s="175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  <c r="AP901" s="175"/>
      <c r="AQ901" s="175"/>
      <c r="AR901" s="175"/>
      <c r="AS901" s="175"/>
      <c r="AT901" s="175"/>
      <c r="AU901" s="175"/>
      <c r="AV901" s="175"/>
      <c r="AW901" s="175"/>
      <c r="AX901" s="175"/>
      <c r="AY901" s="175"/>
      <c r="AZ901" s="175"/>
      <c r="BA901" s="175"/>
      <c r="BB901" s="175"/>
      <c r="BC901" s="175"/>
      <c r="BD901" s="175"/>
      <c r="BE901" s="175"/>
      <c r="BF901" s="175"/>
      <c r="BG901" s="175"/>
      <c r="BH901" s="175"/>
      <c r="BI901" s="175"/>
      <c r="BJ901" s="175"/>
      <c r="BK901" s="175"/>
      <c r="BL901" s="175"/>
      <c r="BM901" s="175"/>
    </row>
    <row r="902" spans="1:65" ht="15.75" customHeight="1">
      <c r="A902" s="175"/>
      <c r="B902" s="175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  <c r="AP902" s="175"/>
      <c r="AQ902" s="175"/>
      <c r="AR902" s="175"/>
      <c r="AS902" s="175"/>
      <c r="AT902" s="175"/>
      <c r="AU902" s="175"/>
      <c r="AV902" s="175"/>
      <c r="AW902" s="175"/>
      <c r="AX902" s="175"/>
      <c r="AY902" s="175"/>
      <c r="AZ902" s="175"/>
      <c r="BA902" s="175"/>
      <c r="BB902" s="175"/>
      <c r="BC902" s="175"/>
      <c r="BD902" s="175"/>
      <c r="BE902" s="175"/>
      <c r="BF902" s="175"/>
      <c r="BG902" s="175"/>
      <c r="BH902" s="175"/>
      <c r="BI902" s="175"/>
      <c r="BJ902" s="175"/>
      <c r="BK902" s="175"/>
      <c r="BL902" s="175"/>
      <c r="BM902" s="175"/>
    </row>
    <row r="903" spans="1:65" ht="15.75" customHeight="1">
      <c r="A903" s="175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  <c r="AP903" s="175"/>
      <c r="AQ903" s="175"/>
      <c r="AR903" s="175"/>
      <c r="AS903" s="175"/>
      <c r="AT903" s="175"/>
      <c r="AU903" s="175"/>
      <c r="AV903" s="175"/>
      <c r="AW903" s="175"/>
      <c r="AX903" s="175"/>
      <c r="AY903" s="175"/>
      <c r="AZ903" s="175"/>
      <c r="BA903" s="175"/>
      <c r="BB903" s="175"/>
      <c r="BC903" s="175"/>
      <c r="BD903" s="175"/>
      <c r="BE903" s="175"/>
      <c r="BF903" s="175"/>
      <c r="BG903" s="175"/>
      <c r="BH903" s="175"/>
      <c r="BI903" s="175"/>
      <c r="BJ903" s="175"/>
      <c r="BK903" s="175"/>
      <c r="BL903" s="175"/>
      <c r="BM903" s="175"/>
    </row>
    <row r="904" spans="1:65" ht="15.75" customHeight="1">
      <c r="A904" s="175"/>
      <c r="B904" s="175"/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  <c r="AP904" s="175"/>
      <c r="AQ904" s="175"/>
      <c r="AR904" s="175"/>
      <c r="AS904" s="175"/>
      <c r="AT904" s="175"/>
      <c r="AU904" s="175"/>
      <c r="AV904" s="175"/>
      <c r="AW904" s="175"/>
      <c r="AX904" s="175"/>
      <c r="AY904" s="175"/>
      <c r="AZ904" s="175"/>
      <c r="BA904" s="175"/>
      <c r="BB904" s="175"/>
      <c r="BC904" s="175"/>
      <c r="BD904" s="175"/>
      <c r="BE904" s="175"/>
      <c r="BF904" s="175"/>
      <c r="BG904" s="175"/>
      <c r="BH904" s="175"/>
      <c r="BI904" s="175"/>
      <c r="BJ904" s="175"/>
      <c r="BK904" s="175"/>
      <c r="BL904" s="175"/>
      <c r="BM904" s="175"/>
    </row>
    <row r="905" spans="1:65" ht="15.75" customHeight="1">
      <c r="A905" s="175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  <c r="AP905" s="175"/>
      <c r="AQ905" s="175"/>
      <c r="AR905" s="175"/>
      <c r="AS905" s="175"/>
      <c r="AT905" s="175"/>
      <c r="AU905" s="175"/>
      <c r="AV905" s="175"/>
      <c r="AW905" s="175"/>
      <c r="AX905" s="175"/>
      <c r="AY905" s="175"/>
      <c r="AZ905" s="175"/>
      <c r="BA905" s="175"/>
      <c r="BB905" s="175"/>
      <c r="BC905" s="175"/>
      <c r="BD905" s="175"/>
      <c r="BE905" s="175"/>
      <c r="BF905" s="175"/>
      <c r="BG905" s="175"/>
      <c r="BH905" s="175"/>
      <c r="BI905" s="175"/>
      <c r="BJ905" s="175"/>
      <c r="BK905" s="175"/>
      <c r="BL905" s="175"/>
      <c r="BM905" s="175"/>
    </row>
    <row r="906" spans="1:65" ht="15.75" customHeight="1">
      <c r="A906" s="175"/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  <c r="AQ906" s="175"/>
      <c r="AR906" s="175"/>
      <c r="AS906" s="175"/>
      <c r="AT906" s="175"/>
      <c r="AU906" s="175"/>
      <c r="AV906" s="175"/>
      <c r="AW906" s="175"/>
      <c r="AX906" s="175"/>
      <c r="AY906" s="175"/>
      <c r="AZ906" s="175"/>
      <c r="BA906" s="175"/>
      <c r="BB906" s="175"/>
      <c r="BC906" s="175"/>
      <c r="BD906" s="175"/>
      <c r="BE906" s="175"/>
      <c r="BF906" s="175"/>
      <c r="BG906" s="175"/>
      <c r="BH906" s="175"/>
      <c r="BI906" s="175"/>
      <c r="BJ906" s="175"/>
      <c r="BK906" s="175"/>
      <c r="BL906" s="175"/>
      <c r="BM906" s="175"/>
    </row>
    <row r="907" spans="1:65" ht="15.75" customHeight="1">
      <c r="A907" s="175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  <c r="AQ907" s="175"/>
      <c r="AR907" s="175"/>
      <c r="AS907" s="175"/>
      <c r="AT907" s="175"/>
      <c r="AU907" s="175"/>
      <c r="AV907" s="175"/>
      <c r="AW907" s="175"/>
      <c r="AX907" s="175"/>
      <c r="AY907" s="175"/>
      <c r="AZ907" s="175"/>
      <c r="BA907" s="175"/>
      <c r="BB907" s="175"/>
      <c r="BC907" s="175"/>
      <c r="BD907" s="175"/>
      <c r="BE907" s="175"/>
      <c r="BF907" s="175"/>
      <c r="BG907" s="175"/>
      <c r="BH907" s="175"/>
      <c r="BI907" s="175"/>
      <c r="BJ907" s="175"/>
      <c r="BK907" s="175"/>
      <c r="BL907" s="175"/>
      <c r="BM907" s="175"/>
    </row>
    <row r="908" spans="1:65" ht="15.75" customHeight="1">
      <c r="A908" s="175"/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  <c r="AQ908" s="175"/>
      <c r="AR908" s="175"/>
      <c r="AS908" s="175"/>
      <c r="AT908" s="175"/>
      <c r="AU908" s="175"/>
      <c r="AV908" s="175"/>
      <c r="AW908" s="175"/>
      <c r="AX908" s="175"/>
      <c r="AY908" s="175"/>
      <c r="AZ908" s="175"/>
      <c r="BA908" s="175"/>
      <c r="BB908" s="175"/>
      <c r="BC908" s="175"/>
      <c r="BD908" s="175"/>
      <c r="BE908" s="175"/>
      <c r="BF908" s="175"/>
      <c r="BG908" s="175"/>
      <c r="BH908" s="175"/>
      <c r="BI908" s="175"/>
      <c r="BJ908" s="175"/>
      <c r="BK908" s="175"/>
      <c r="BL908" s="175"/>
      <c r="BM908" s="175"/>
    </row>
    <row r="909" spans="1:65" ht="15.75" customHeight="1">
      <c r="A909" s="175"/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  <c r="AQ909" s="175"/>
      <c r="AR909" s="175"/>
      <c r="AS909" s="175"/>
      <c r="AT909" s="175"/>
      <c r="AU909" s="175"/>
      <c r="AV909" s="175"/>
      <c r="AW909" s="175"/>
      <c r="AX909" s="175"/>
      <c r="AY909" s="175"/>
      <c r="AZ909" s="175"/>
      <c r="BA909" s="175"/>
      <c r="BB909" s="175"/>
      <c r="BC909" s="175"/>
      <c r="BD909" s="175"/>
      <c r="BE909" s="175"/>
      <c r="BF909" s="175"/>
      <c r="BG909" s="175"/>
      <c r="BH909" s="175"/>
      <c r="BI909" s="175"/>
      <c r="BJ909" s="175"/>
      <c r="BK909" s="175"/>
      <c r="BL909" s="175"/>
      <c r="BM909" s="175"/>
    </row>
    <row r="910" spans="1:65" ht="15.75" customHeight="1">
      <c r="A910" s="175"/>
      <c r="B910" s="175"/>
      <c r="C910" s="175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  <c r="AQ910" s="175"/>
      <c r="AR910" s="175"/>
      <c r="AS910" s="175"/>
      <c r="AT910" s="175"/>
      <c r="AU910" s="175"/>
      <c r="AV910" s="175"/>
      <c r="AW910" s="175"/>
      <c r="AX910" s="175"/>
      <c r="AY910" s="175"/>
      <c r="AZ910" s="175"/>
      <c r="BA910" s="175"/>
      <c r="BB910" s="175"/>
      <c r="BC910" s="175"/>
      <c r="BD910" s="175"/>
      <c r="BE910" s="175"/>
      <c r="BF910" s="175"/>
      <c r="BG910" s="175"/>
      <c r="BH910" s="175"/>
      <c r="BI910" s="175"/>
      <c r="BJ910" s="175"/>
      <c r="BK910" s="175"/>
      <c r="BL910" s="175"/>
      <c r="BM910" s="175"/>
    </row>
    <row r="911" spans="1:65" ht="15.75" customHeight="1">
      <c r="A911" s="175"/>
      <c r="B911" s="175"/>
      <c r="C911" s="175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  <c r="AQ911" s="175"/>
      <c r="AR911" s="175"/>
      <c r="AS911" s="175"/>
      <c r="AT911" s="175"/>
      <c r="AU911" s="175"/>
      <c r="AV911" s="175"/>
      <c r="AW911" s="175"/>
      <c r="AX911" s="175"/>
      <c r="AY911" s="175"/>
      <c r="AZ911" s="175"/>
      <c r="BA911" s="175"/>
      <c r="BB911" s="175"/>
      <c r="BC911" s="175"/>
      <c r="BD911" s="175"/>
      <c r="BE911" s="175"/>
      <c r="BF911" s="175"/>
      <c r="BG911" s="175"/>
      <c r="BH911" s="175"/>
      <c r="BI911" s="175"/>
      <c r="BJ911" s="175"/>
      <c r="BK911" s="175"/>
      <c r="BL911" s="175"/>
      <c r="BM911" s="175"/>
    </row>
    <row r="912" spans="1:65" ht="15.75" customHeight="1">
      <c r="A912" s="175"/>
      <c r="B912" s="175"/>
      <c r="C912" s="175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  <c r="AQ912" s="175"/>
      <c r="AR912" s="175"/>
      <c r="AS912" s="175"/>
      <c r="AT912" s="175"/>
      <c r="AU912" s="175"/>
      <c r="AV912" s="175"/>
      <c r="AW912" s="175"/>
      <c r="AX912" s="175"/>
      <c r="AY912" s="175"/>
      <c r="AZ912" s="175"/>
      <c r="BA912" s="175"/>
      <c r="BB912" s="175"/>
      <c r="BC912" s="175"/>
      <c r="BD912" s="175"/>
      <c r="BE912" s="175"/>
      <c r="BF912" s="175"/>
      <c r="BG912" s="175"/>
      <c r="BH912" s="175"/>
      <c r="BI912" s="175"/>
      <c r="BJ912" s="175"/>
      <c r="BK912" s="175"/>
      <c r="BL912" s="175"/>
      <c r="BM912" s="175"/>
    </row>
    <row r="913" spans="1:65" ht="15.75" customHeight="1">
      <c r="A913" s="175"/>
      <c r="B913" s="175"/>
      <c r="C913" s="175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  <c r="AQ913" s="175"/>
      <c r="AR913" s="175"/>
      <c r="AS913" s="175"/>
      <c r="AT913" s="175"/>
      <c r="AU913" s="175"/>
      <c r="AV913" s="175"/>
      <c r="AW913" s="175"/>
      <c r="AX913" s="175"/>
      <c r="AY913" s="175"/>
      <c r="AZ913" s="175"/>
      <c r="BA913" s="175"/>
      <c r="BB913" s="175"/>
      <c r="BC913" s="175"/>
      <c r="BD913" s="175"/>
      <c r="BE913" s="175"/>
      <c r="BF913" s="175"/>
      <c r="BG913" s="175"/>
      <c r="BH913" s="175"/>
      <c r="BI913" s="175"/>
      <c r="BJ913" s="175"/>
      <c r="BK913" s="175"/>
      <c r="BL913" s="175"/>
      <c r="BM913" s="175"/>
    </row>
    <row r="914" spans="1:65" ht="15.75" customHeight="1">
      <c r="A914" s="175"/>
      <c r="B914" s="175"/>
      <c r="C914" s="175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  <c r="AQ914" s="175"/>
      <c r="AR914" s="175"/>
      <c r="AS914" s="175"/>
      <c r="AT914" s="175"/>
      <c r="AU914" s="175"/>
      <c r="AV914" s="175"/>
      <c r="AW914" s="175"/>
      <c r="AX914" s="175"/>
      <c r="AY914" s="175"/>
      <c r="AZ914" s="175"/>
      <c r="BA914" s="175"/>
      <c r="BB914" s="175"/>
      <c r="BC914" s="175"/>
      <c r="BD914" s="175"/>
      <c r="BE914" s="175"/>
      <c r="BF914" s="175"/>
      <c r="BG914" s="175"/>
      <c r="BH914" s="175"/>
      <c r="BI914" s="175"/>
      <c r="BJ914" s="175"/>
      <c r="BK914" s="175"/>
      <c r="BL914" s="175"/>
      <c r="BM914" s="175"/>
    </row>
    <row r="915" spans="1:65" ht="15.75" customHeight="1">
      <c r="A915" s="175"/>
      <c r="B915" s="175"/>
      <c r="C915" s="175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  <c r="AP915" s="175"/>
      <c r="AQ915" s="175"/>
      <c r="AR915" s="175"/>
      <c r="AS915" s="175"/>
      <c r="AT915" s="175"/>
      <c r="AU915" s="175"/>
      <c r="AV915" s="175"/>
      <c r="AW915" s="175"/>
      <c r="AX915" s="175"/>
      <c r="AY915" s="175"/>
      <c r="AZ915" s="175"/>
      <c r="BA915" s="175"/>
      <c r="BB915" s="175"/>
      <c r="BC915" s="175"/>
      <c r="BD915" s="175"/>
      <c r="BE915" s="175"/>
      <c r="BF915" s="175"/>
      <c r="BG915" s="175"/>
      <c r="BH915" s="175"/>
      <c r="BI915" s="175"/>
      <c r="BJ915" s="175"/>
      <c r="BK915" s="175"/>
      <c r="BL915" s="175"/>
      <c r="BM915" s="175"/>
    </row>
    <row r="916" spans="1:65" ht="15.75" customHeight="1">
      <c r="A916" s="175"/>
      <c r="B916" s="175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  <c r="AP916" s="175"/>
      <c r="AQ916" s="175"/>
      <c r="AR916" s="175"/>
      <c r="AS916" s="175"/>
      <c r="AT916" s="175"/>
      <c r="AU916" s="175"/>
      <c r="AV916" s="175"/>
      <c r="AW916" s="175"/>
      <c r="AX916" s="175"/>
      <c r="AY916" s="175"/>
      <c r="AZ916" s="175"/>
      <c r="BA916" s="175"/>
      <c r="BB916" s="175"/>
      <c r="BC916" s="175"/>
      <c r="BD916" s="175"/>
      <c r="BE916" s="175"/>
      <c r="BF916" s="175"/>
      <c r="BG916" s="175"/>
      <c r="BH916" s="175"/>
      <c r="BI916" s="175"/>
      <c r="BJ916" s="175"/>
      <c r="BK916" s="175"/>
      <c r="BL916" s="175"/>
      <c r="BM916" s="175"/>
    </row>
    <row r="917" spans="1:65" ht="15.75" customHeight="1">
      <c r="A917" s="175"/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  <c r="AQ917" s="175"/>
      <c r="AR917" s="175"/>
      <c r="AS917" s="175"/>
      <c r="AT917" s="175"/>
      <c r="AU917" s="175"/>
      <c r="AV917" s="175"/>
      <c r="AW917" s="175"/>
      <c r="AX917" s="175"/>
      <c r="AY917" s="175"/>
      <c r="AZ917" s="175"/>
      <c r="BA917" s="175"/>
      <c r="BB917" s="175"/>
      <c r="BC917" s="175"/>
      <c r="BD917" s="175"/>
      <c r="BE917" s="175"/>
      <c r="BF917" s="175"/>
      <c r="BG917" s="175"/>
      <c r="BH917" s="175"/>
      <c r="BI917" s="175"/>
      <c r="BJ917" s="175"/>
      <c r="BK917" s="175"/>
      <c r="BL917" s="175"/>
      <c r="BM917" s="175"/>
    </row>
    <row r="918" spans="1:65" ht="15.75" customHeight="1">
      <c r="A918" s="175"/>
      <c r="B918" s="175"/>
      <c r="C918" s="175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  <c r="AQ918" s="175"/>
      <c r="AR918" s="175"/>
      <c r="AS918" s="175"/>
      <c r="AT918" s="175"/>
      <c r="AU918" s="175"/>
      <c r="AV918" s="175"/>
      <c r="AW918" s="175"/>
      <c r="AX918" s="175"/>
      <c r="AY918" s="175"/>
      <c r="AZ918" s="175"/>
      <c r="BA918" s="175"/>
      <c r="BB918" s="175"/>
      <c r="BC918" s="175"/>
      <c r="BD918" s="175"/>
      <c r="BE918" s="175"/>
      <c r="BF918" s="175"/>
      <c r="BG918" s="175"/>
      <c r="BH918" s="175"/>
      <c r="BI918" s="175"/>
      <c r="BJ918" s="175"/>
      <c r="BK918" s="175"/>
      <c r="BL918" s="175"/>
      <c r="BM918" s="175"/>
    </row>
    <row r="919" spans="1:65" ht="15.75" customHeight="1">
      <c r="A919" s="175"/>
      <c r="B919" s="175"/>
      <c r="C919" s="175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  <c r="AQ919" s="175"/>
      <c r="AR919" s="175"/>
      <c r="AS919" s="175"/>
      <c r="AT919" s="175"/>
      <c r="AU919" s="175"/>
      <c r="AV919" s="175"/>
      <c r="AW919" s="175"/>
      <c r="AX919" s="175"/>
      <c r="AY919" s="175"/>
      <c r="AZ919" s="175"/>
      <c r="BA919" s="175"/>
      <c r="BB919" s="175"/>
      <c r="BC919" s="175"/>
      <c r="BD919" s="175"/>
      <c r="BE919" s="175"/>
      <c r="BF919" s="175"/>
      <c r="BG919" s="175"/>
      <c r="BH919" s="175"/>
      <c r="BI919" s="175"/>
      <c r="BJ919" s="175"/>
      <c r="BK919" s="175"/>
      <c r="BL919" s="175"/>
      <c r="BM919" s="175"/>
    </row>
    <row r="920" spans="1:65" ht="15.75" customHeight="1">
      <c r="A920" s="175"/>
      <c r="B920" s="175"/>
      <c r="C920" s="175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  <c r="AQ920" s="175"/>
      <c r="AR920" s="175"/>
      <c r="AS920" s="175"/>
      <c r="AT920" s="175"/>
      <c r="AU920" s="175"/>
      <c r="AV920" s="175"/>
      <c r="AW920" s="175"/>
      <c r="AX920" s="175"/>
      <c r="AY920" s="175"/>
      <c r="AZ920" s="175"/>
      <c r="BA920" s="175"/>
      <c r="BB920" s="175"/>
      <c r="BC920" s="175"/>
      <c r="BD920" s="175"/>
      <c r="BE920" s="175"/>
      <c r="BF920" s="175"/>
      <c r="BG920" s="175"/>
      <c r="BH920" s="175"/>
      <c r="BI920" s="175"/>
      <c r="BJ920" s="175"/>
      <c r="BK920" s="175"/>
      <c r="BL920" s="175"/>
      <c r="BM920" s="175"/>
    </row>
    <row r="921" spans="1:65" ht="15.75" customHeight="1">
      <c r="A921" s="175"/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  <c r="AQ921" s="175"/>
      <c r="AR921" s="175"/>
      <c r="AS921" s="175"/>
      <c r="AT921" s="175"/>
      <c r="AU921" s="175"/>
      <c r="AV921" s="175"/>
      <c r="AW921" s="175"/>
      <c r="AX921" s="175"/>
      <c r="AY921" s="175"/>
      <c r="AZ921" s="175"/>
      <c r="BA921" s="175"/>
      <c r="BB921" s="175"/>
      <c r="BC921" s="175"/>
      <c r="BD921" s="175"/>
      <c r="BE921" s="175"/>
      <c r="BF921" s="175"/>
      <c r="BG921" s="175"/>
      <c r="BH921" s="175"/>
      <c r="BI921" s="175"/>
      <c r="BJ921" s="175"/>
      <c r="BK921" s="175"/>
      <c r="BL921" s="175"/>
      <c r="BM921" s="175"/>
    </row>
    <row r="922" spans="1:65" ht="15.75" customHeight="1">
      <c r="A922" s="175"/>
      <c r="B922" s="175"/>
      <c r="C922" s="175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  <c r="AQ922" s="175"/>
      <c r="AR922" s="175"/>
      <c r="AS922" s="175"/>
      <c r="AT922" s="175"/>
      <c r="AU922" s="175"/>
      <c r="AV922" s="175"/>
      <c r="AW922" s="175"/>
      <c r="AX922" s="175"/>
      <c r="AY922" s="175"/>
      <c r="AZ922" s="175"/>
      <c r="BA922" s="175"/>
      <c r="BB922" s="175"/>
      <c r="BC922" s="175"/>
      <c r="BD922" s="175"/>
      <c r="BE922" s="175"/>
      <c r="BF922" s="175"/>
      <c r="BG922" s="175"/>
      <c r="BH922" s="175"/>
      <c r="BI922" s="175"/>
      <c r="BJ922" s="175"/>
      <c r="BK922" s="175"/>
      <c r="BL922" s="175"/>
      <c r="BM922" s="175"/>
    </row>
    <row r="923" spans="1:65" ht="15.75" customHeight="1">
      <c r="A923" s="175"/>
      <c r="B923" s="175"/>
      <c r="C923" s="175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  <c r="AQ923" s="175"/>
      <c r="AR923" s="175"/>
      <c r="AS923" s="175"/>
      <c r="AT923" s="175"/>
      <c r="AU923" s="175"/>
      <c r="AV923" s="175"/>
      <c r="AW923" s="175"/>
      <c r="AX923" s="175"/>
      <c r="AY923" s="175"/>
      <c r="AZ923" s="175"/>
      <c r="BA923" s="175"/>
      <c r="BB923" s="175"/>
      <c r="BC923" s="175"/>
      <c r="BD923" s="175"/>
      <c r="BE923" s="175"/>
      <c r="BF923" s="175"/>
      <c r="BG923" s="175"/>
      <c r="BH923" s="175"/>
      <c r="BI923" s="175"/>
      <c r="BJ923" s="175"/>
      <c r="BK923" s="175"/>
      <c r="BL923" s="175"/>
      <c r="BM923" s="175"/>
    </row>
    <row r="924" spans="1:65" ht="15.75" customHeight="1">
      <c r="A924" s="175"/>
      <c r="B924" s="175"/>
      <c r="C924" s="175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  <c r="AQ924" s="175"/>
      <c r="AR924" s="175"/>
      <c r="AS924" s="175"/>
      <c r="AT924" s="175"/>
      <c r="AU924" s="175"/>
      <c r="AV924" s="175"/>
      <c r="AW924" s="175"/>
      <c r="AX924" s="175"/>
      <c r="AY924" s="175"/>
      <c r="AZ924" s="175"/>
      <c r="BA924" s="175"/>
      <c r="BB924" s="175"/>
      <c r="BC924" s="175"/>
      <c r="BD924" s="175"/>
      <c r="BE924" s="175"/>
      <c r="BF924" s="175"/>
      <c r="BG924" s="175"/>
      <c r="BH924" s="175"/>
      <c r="BI924" s="175"/>
      <c r="BJ924" s="175"/>
      <c r="BK924" s="175"/>
      <c r="BL924" s="175"/>
      <c r="BM924" s="175"/>
    </row>
    <row r="925" spans="1:65" ht="15.75" customHeight="1">
      <c r="A925" s="175"/>
      <c r="B925" s="175"/>
      <c r="C925" s="175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  <c r="AQ925" s="175"/>
      <c r="AR925" s="175"/>
      <c r="AS925" s="175"/>
      <c r="AT925" s="175"/>
      <c r="AU925" s="175"/>
      <c r="AV925" s="175"/>
      <c r="AW925" s="175"/>
      <c r="AX925" s="175"/>
      <c r="AY925" s="175"/>
      <c r="AZ925" s="175"/>
      <c r="BA925" s="175"/>
      <c r="BB925" s="175"/>
      <c r="BC925" s="175"/>
      <c r="BD925" s="175"/>
      <c r="BE925" s="175"/>
      <c r="BF925" s="175"/>
      <c r="BG925" s="175"/>
      <c r="BH925" s="175"/>
      <c r="BI925" s="175"/>
      <c r="BJ925" s="175"/>
      <c r="BK925" s="175"/>
      <c r="BL925" s="175"/>
      <c r="BM925" s="175"/>
    </row>
    <row r="926" spans="1:65" ht="15.75" customHeight="1">
      <c r="A926" s="175"/>
      <c r="B926" s="175"/>
      <c r="C926" s="175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  <c r="AQ926" s="175"/>
      <c r="AR926" s="175"/>
      <c r="AS926" s="175"/>
      <c r="AT926" s="175"/>
      <c r="AU926" s="175"/>
      <c r="AV926" s="175"/>
      <c r="AW926" s="175"/>
      <c r="AX926" s="175"/>
      <c r="AY926" s="175"/>
      <c r="AZ926" s="175"/>
      <c r="BA926" s="175"/>
      <c r="BB926" s="175"/>
      <c r="BC926" s="175"/>
      <c r="BD926" s="175"/>
      <c r="BE926" s="175"/>
      <c r="BF926" s="175"/>
      <c r="BG926" s="175"/>
      <c r="BH926" s="175"/>
      <c r="BI926" s="175"/>
      <c r="BJ926" s="175"/>
      <c r="BK926" s="175"/>
      <c r="BL926" s="175"/>
      <c r="BM926" s="175"/>
    </row>
    <row r="927" spans="1:65" ht="15.75" customHeight="1">
      <c r="A927" s="175"/>
      <c r="B927" s="175"/>
      <c r="C927" s="175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  <c r="AQ927" s="175"/>
      <c r="AR927" s="175"/>
      <c r="AS927" s="175"/>
      <c r="AT927" s="175"/>
      <c r="AU927" s="175"/>
      <c r="AV927" s="175"/>
      <c r="AW927" s="175"/>
      <c r="AX927" s="175"/>
      <c r="AY927" s="175"/>
      <c r="AZ927" s="175"/>
      <c r="BA927" s="175"/>
      <c r="BB927" s="175"/>
      <c r="BC927" s="175"/>
      <c r="BD927" s="175"/>
      <c r="BE927" s="175"/>
      <c r="BF927" s="175"/>
      <c r="BG927" s="175"/>
      <c r="BH927" s="175"/>
      <c r="BI927" s="175"/>
      <c r="BJ927" s="175"/>
      <c r="BK927" s="175"/>
      <c r="BL927" s="175"/>
      <c r="BM927" s="175"/>
    </row>
    <row r="928" spans="1:65" ht="15.75" customHeight="1">
      <c r="A928" s="175"/>
      <c r="B928" s="175"/>
      <c r="C928" s="175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  <c r="AQ928" s="175"/>
      <c r="AR928" s="175"/>
      <c r="AS928" s="175"/>
      <c r="AT928" s="175"/>
      <c r="AU928" s="175"/>
      <c r="AV928" s="175"/>
      <c r="AW928" s="175"/>
      <c r="AX928" s="175"/>
      <c r="AY928" s="175"/>
      <c r="AZ928" s="175"/>
      <c r="BA928" s="175"/>
      <c r="BB928" s="175"/>
      <c r="BC928" s="175"/>
      <c r="BD928" s="175"/>
      <c r="BE928" s="175"/>
      <c r="BF928" s="175"/>
      <c r="BG928" s="175"/>
      <c r="BH928" s="175"/>
      <c r="BI928" s="175"/>
      <c r="BJ928" s="175"/>
      <c r="BK928" s="175"/>
      <c r="BL928" s="175"/>
      <c r="BM928" s="175"/>
    </row>
    <row r="929" spans="1:65" ht="15.75" customHeight="1">
      <c r="A929" s="175"/>
      <c r="B929" s="175"/>
      <c r="C929" s="175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  <c r="AQ929" s="175"/>
      <c r="AR929" s="175"/>
      <c r="AS929" s="175"/>
      <c r="AT929" s="175"/>
      <c r="AU929" s="175"/>
      <c r="AV929" s="175"/>
      <c r="AW929" s="175"/>
      <c r="AX929" s="175"/>
      <c r="AY929" s="175"/>
      <c r="AZ929" s="175"/>
      <c r="BA929" s="175"/>
      <c r="BB929" s="175"/>
      <c r="BC929" s="175"/>
      <c r="BD929" s="175"/>
      <c r="BE929" s="175"/>
      <c r="BF929" s="175"/>
      <c r="BG929" s="175"/>
      <c r="BH929" s="175"/>
      <c r="BI929" s="175"/>
      <c r="BJ929" s="175"/>
      <c r="BK929" s="175"/>
      <c r="BL929" s="175"/>
      <c r="BM929" s="175"/>
    </row>
    <row r="930" spans="1:65" ht="15.75" customHeight="1">
      <c r="A930" s="175"/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  <c r="AQ930" s="175"/>
      <c r="AR930" s="175"/>
      <c r="AS930" s="175"/>
      <c r="AT930" s="175"/>
      <c r="AU930" s="175"/>
      <c r="AV930" s="175"/>
      <c r="AW930" s="175"/>
      <c r="AX930" s="175"/>
      <c r="AY930" s="175"/>
      <c r="AZ930" s="175"/>
      <c r="BA930" s="175"/>
      <c r="BB930" s="175"/>
      <c r="BC930" s="175"/>
      <c r="BD930" s="175"/>
      <c r="BE930" s="175"/>
      <c r="BF930" s="175"/>
      <c r="BG930" s="175"/>
      <c r="BH930" s="175"/>
      <c r="BI930" s="175"/>
      <c r="BJ930" s="175"/>
      <c r="BK930" s="175"/>
      <c r="BL930" s="175"/>
      <c r="BM930" s="175"/>
    </row>
    <row r="931" spans="1:65" ht="15.75" customHeight="1">
      <c r="A931" s="175"/>
      <c r="B931" s="175"/>
      <c r="C931" s="175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  <c r="AQ931" s="175"/>
      <c r="AR931" s="175"/>
      <c r="AS931" s="175"/>
      <c r="AT931" s="175"/>
      <c r="AU931" s="175"/>
      <c r="AV931" s="175"/>
      <c r="AW931" s="175"/>
      <c r="AX931" s="175"/>
      <c r="AY931" s="175"/>
      <c r="AZ931" s="175"/>
      <c r="BA931" s="175"/>
      <c r="BB931" s="175"/>
      <c r="BC931" s="175"/>
      <c r="BD931" s="175"/>
      <c r="BE931" s="175"/>
      <c r="BF931" s="175"/>
      <c r="BG931" s="175"/>
      <c r="BH931" s="175"/>
      <c r="BI931" s="175"/>
      <c r="BJ931" s="175"/>
      <c r="BK931" s="175"/>
      <c r="BL931" s="175"/>
      <c r="BM931" s="175"/>
    </row>
    <row r="932" spans="1:65" ht="15.75" customHeight="1">
      <c r="A932" s="175"/>
      <c r="B932" s="175"/>
      <c r="C932" s="175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  <c r="AQ932" s="175"/>
      <c r="AR932" s="175"/>
      <c r="AS932" s="175"/>
      <c r="AT932" s="175"/>
      <c r="AU932" s="175"/>
      <c r="AV932" s="175"/>
      <c r="AW932" s="175"/>
      <c r="AX932" s="175"/>
      <c r="AY932" s="175"/>
      <c r="AZ932" s="175"/>
      <c r="BA932" s="175"/>
      <c r="BB932" s="175"/>
      <c r="BC932" s="175"/>
      <c r="BD932" s="175"/>
      <c r="BE932" s="175"/>
      <c r="BF932" s="175"/>
      <c r="BG932" s="175"/>
      <c r="BH932" s="175"/>
      <c r="BI932" s="175"/>
      <c r="BJ932" s="175"/>
      <c r="BK932" s="175"/>
      <c r="BL932" s="175"/>
      <c r="BM932" s="175"/>
    </row>
    <row r="933" spans="1:65" ht="15.75" customHeight="1">
      <c r="A933" s="175"/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  <c r="AQ933" s="175"/>
      <c r="AR933" s="175"/>
      <c r="AS933" s="175"/>
      <c r="AT933" s="175"/>
      <c r="AU933" s="175"/>
      <c r="AV933" s="175"/>
      <c r="AW933" s="175"/>
      <c r="AX933" s="175"/>
      <c r="AY933" s="175"/>
      <c r="AZ933" s="175"/>
      <c r="BA933" s="175"/>
      <c r="BB933" s="175"/>
      <c r="BC933" s="175"/>
      <c r="BD933" s="175"/>
      <c r="BE933" s="175"/>
      <c r="BF933" s="175"/>
      <c r="BG933" s="175"/>
      <c r="BH933" s="175"/>
      <c r="BI933" s="175"/>
      <c r="BJ933" s="175"/>
      <c r="BK933" s="175"/>
      <c r="BL933" s="175"/>
      <c r="BM933" s="175"/>
    </row>
    <row r="934" spans="1:65" ht="15.75" customHeight="1">
      <c r="A934" s="175"/>
      <c r="B934" s="175"/>
      <c r="C934" s="175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  <c r="AQ934" s="175"/>
      <c r="AR934" s="175"/>
      <c r="AS934" s="175"/>
      <c r="AT934" s="175"/>
      <c r="AU934" s="175"/>
      <c r="AV934" s="175"/>
      <c r="AW934" s="175"/>
      <c r="AX934" s="175"/>
      <c r="AY934" s="175"/>
      <c r="AZ934" s="175"/>
      <c r="BA934" s="175"/>
      <c r="BB934" s="175"/>
      <c r="BC934" s="175"/>
      <c r="BD934" s="175"/>
      <c r="BE934" s="175"/>
      <c r="BF934" s="175"/>
      <c r="BG934" s="175"/>
      <c r="BH934" s="175"/>
      <c r="BI934" s="175"/>
      <c r="BJ934" s="175"/>
      <c r="BK934" s="175"/>
      <c r="BL934" s="175"/>
      <c r="BM934" s="175"/>
    </row>
    <row r="935" spans="1:65" ht="15.75" customHeight="1">
      <c r="A935" s="175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5"/>
      <c r="AR935" s="175"/>
      <c r="AS935" s="175"/>
      <c r="AT935" s="175"/>
      <c r="AU935" s="175"/>
      <c r="AV935" s="175"/>
      <c r="AW935" s="175"/>
      <c r="AX935" s="175"/>
      <c r="AY935" s="175"/>
      <c r="AZ935" s="175"/>
      <c r="BA935" s="175"/>
      <c r="BB935" s="175"/>
      <c r="BC935" s="175"/>
      <c r="BD935" s="175"/>
      <c r="BE935" s="175"/>
      <c r="BF935" s="175"/>
      <c r="BG935" s="175"/>
      <c r="BH935" s="175"/>
      <c r="BI935" s="175"/>
      <c r="BJ935" s="175"/>
      <c r="BK935" s="175"/>
      <c r="BL935" s="175"/>
      <c r="BM935" s="175"/>
    </row>
    <row r="936" spans="1:65" ht="15.75" customHeight="1">
      <c r="A936" s="175"/>
      <c r="B936" s="175"/>
      <c r="C936" s="175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  <c r="AQ936" s="175"/>
      <c r="AR936" s="175"/>
      <c r="AS936" s="175"/>
      <c r="AT936" s="175"/>
      <c r="AU936" s="175"/>
      <c r="AV936" s="175"/>
      <c r="AW936" s="175"/>
      <c r="AX936" s="175"/>
      <c r="AY936" s="175"/>
      <c r="AZ936" s="175"/>
      <c r="BA936" s="175"/>
      <c r="BB936" s="175"/>
      <c r="BC936" s="175"/>
      <c r="BD936" s="175"/>
      <c r="BE936" s="175"/>
      <c r="BF936" s="175"/>
      <c r="BG936" s="175"/>
      <c r="BH936" s="175"/>
      <c r="BI936" s="175"/>
      <c r="BJ936" s="175"/>
      <c r="BK936" s="175"/>
      <c r="BL936" s="175"/>
      <c r="BM936" s="175"/>
    </row>
    <row r="937" spans="1:65" ht="15.75" customHeight="1">
      <c r="A937" s="175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  <c r="AQ937" s="175"/>
      <c r="AR937" s="175"/>
      <c r="AS937" s="175"/>
      <c r="AT937" s="175"/>
      <c r="AU937" s="175"/>
      <c r="AV937" s="175"/>
      <c r="AW937" s="175"/>
      <c r="AX937" s="175"/>
      <c r="AY937" s="175"/>
      <c r="AZ937" s="175"/>
      <c r="BA937" s="175"/>
      <c r="BB937" s="175"/>
      <c r="BC937" s="175"/>
      <c r="BD937" s="175"/>
      <c r="BE937" s="175"/>
      <c r="BF937" s="175"/>
      <c r="BG937" s="175"/>
      <c r="BH937" s="175"/>
      <c r="BI937" s="175"/>
      <c r="BJ937" s="175"/>
      <c r="BK937" s="175"/>
      <c r="BL937" s="175"/>
      <c r="BM937" s="175"/>
    </row>
    <row r="938" spans="1:65" ht="15.75" customHeight="1">
      <c r="A938" s="175"/>
      <c r="B938" s="175"/>
      <c r="C938" s="175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  <c r="AQ938" s="175"/>
      <c r="AR938" s="175"/>
      <c r="AS938" s="175"/>
      <c r="AT938" s="175"/>
      <c r="AU938" s="175"/>
      <c r="AV938" s="175"/>
      <c r="AW938" s="175"/>
      <c r="AX938" s="175"/>
      <c r="AY938" s="175"/>
      <c r="AZ938" s="175"/>
      <c r="BA938" s="175"/>
      <c r="BB938" s="175"/>
      <c r="BC938" s="175"/>
      <c r="BD938" s="175"/>
      <c r="BE938" s="175"/>
      <c r="BF938" s="175"/>
      <c r="BG938" s="175"/>
      <c r="BH938" s="175"/>
      <c r="BI938" s="175"/>
      <c r="BJ938" s="175"/>
      <c r="BK938" s="175"/>
      <c r="BL938" s="175"/>
      <c r="BM938" s="175"/>
    </row>
    <row r="939" spans="1:65" ht="15.75" customHeight="1">
      <c r="A939" s="175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  <c r="AQ939" s="175"/>
      <c r="AR939" s="175"/>
      <c r="AS939" s="175"/>
      <c r="AT939" s="175"/>
      <c r="AU939" s="175"/>
      <c r="AV939" s="175"/>
      <c r="AW939" s="175"/>
      <c r="AX939" s="175"/>
      <c r="AY939" s="175"/>
      <c r="AZ939" s="175"/>
      <c r="BA939" s="175"/>
      <c r="BB939" s="175"/>
      <c r="BC939" s="175"/>
      <c r="BD939" s="175"/>
      <c r="BE939" s="175"/>
      <c r="BF939" s="175"/>
      <c r="BG939" s="175"/>
      <c r="BH939" s="175"/>
      <c r="BI939" s="175"/>
      <c r="BJ939" s="175"/>
      <c r="BK939" s="175"/>
      <c r="BL939" s="175"/>
      <c r="BM939" s="175"/>
    </row>
    <row r="940" spans="1:65" ht="15.75" customHeight="1">
      <c r="A940" s="175"/>
      <c r="B940" s="175"/>
      <c r="C940" s="175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  <c r="AQ940" s="175"/>
      <c r="AR940" s="175"/>
      <c r="AS940" s="175"/>
      <c r="AT940" s="175"/>
      <c r="AU940" s="175"/>
      <c r="AV940" s="175"/>
      <c r="AW940" s="175"/>
      <c r="AX940" s="175"/>
      <c r="AY940" s="175"/>
      <c r="AZ940" s="175"/>
      <c r="BA940" s="175"/>
      <c r="BB940" s="175"/>
      <c r="BC940" s="175"/>
      <c r="BD940" s="175"/>
      <c r="BE940" s="175"/>
      <c r="BF940" s="175"/>
      <c r="BG940" s="175"/>
      <c r="BH940" s="175"/>
      <c r="BI940" s="175"/>
      <c r="BJ940" s="175"/>
      <c r="BK940" s="175"/>
      <c r="BL940" s="175"/>
      <c r="BM940" s="175"/>
    </row>
    <row r="941" spans="1:65" ht="15.75" customHeight="1">
      <c r="A941" s="175"/>
      <c r="B941" s="175"/>
      <c r="C941" s="175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175"/>
      <c r="AT941" s="175"/>
      <c r="AU941" s="175"/>
      <c r="AV941" s="175"/>
      <c r="AW941" s="175"/>
      <c r="AX941" s="175"/>
      <c r="AY941" s="175"/>
      <c r="AZ941" s="175"/>
      <c r="BA941" s="175"/>
      <c r="BB941" s="175"/>
      <c r="BC941" s="175"/>
      <c r="BD941" s="175"/>
      <c r="BE941" s="175"/>
      <c r="BF941" s="175"/>
      <c r="BG941" s="175"/>
      <c r="BH941" s="175"/>
      <c r="BI941" s="175"/>
      <c r="BJ941" s="175"/>
      <c r="BK941" s="175"/>
      <c r="BL941" s="175"/>
      <c r="BM941" s="175"/>
    </row>
    <row r="942" spans="1:65" ht="15.75" customHeight="1">
      <c r="A942" s="175"/>
      <c r="B942" s="175"/>
      <c r="C942" s="175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175"/>
      <c r="AT942" s="175"/>
      <c r="AU942" s="175"/>
      <c r="AV942" s="175"/>
      <c r="AW942" s="175"/>
      <c r="AX942" s="175"/>
      <c r="AY942" s="175"/>
      <c r="AZ942" s="175"/>
      <c r="BA942" s="175"/>
      <c r="BB942" s="175"/>
      <c r="BC942" s="175"/>
      <c r="BD942" s="175"/>
      <c r="BE942" s="175"/>
      <c r="BF942" s="175"/>
      <c r="BG942" s="175"/>
      <c r="BH942" s="175"/>
      <c r="BI942" s="175"/>
      <c r="BJ942" s="175"/>
      <c r="BK942" s="175"/>
      <c r="BL942" s="175"/>
      <c r="BM942" s="175"/>
    </row>
    <row r="943" spans="1:65" ht="15.75" customHeight="1">
      <c r="A943" s="175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  <c r="AQ943" s="175"/>
      <c r="AR943" s="175"/>
      <c r="AS943" s="175"/>
      <c r="AT943" s="175"/>
      <c r="AU943" s="175"/>
      <c r="AV943" s="175"/>
      <c r="AW943" s="175"/>
      <c r="AX943" s="175"/>
      <c r="AY943" s="175"/>
      <c r="AZ943" s="175"/>
      <c r="BA943" s="175"/>
      <c r="BB943" s="175"/>
      <c r="BC943" s="175"/>
      <c r="BD943" s="175"/>
      <c r="BE943" s="175"/>
      <c r="BF943" s="175"/>
      <c r="BG943" s="175"/>
      <c r="BH943" s="175"/>
      <c r="BI943" s="175"/>
      <c r="BJ943" s="175"/>
      <c r="BK943" s="175"/>
      <c r="BL943" s="175"/>
      <c r="BM943" s="175"/>
    </row>
    <row r="944" spans="1:65" ht="15.75" customHeight="1">
      <c r="A944" s="175"/>
      <c r="B944" s="175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  <c r="AQ944" s="175"/>
      <c r="AR944" s="175"/>
      <c r="AS944" s="175"/>
      <c r="AT944" s="175"/>
      <c r="AU944" s="175"/>
      <c r="AV944" s="175"/>
      <c r="AW944" s="175"/>
      <c r="AX944" s="175"/>
      <c r="AY944" s="175"/>
      <c r="AZ944" s="175"/>
      <c r="BA944" s="175"/>
      <c r="BB944" s="175"/>
      <c r="BC944" s="175"/>
      <c r="BD944" s="175"/>
      <c r="BE944" s="175"/>
      <c r="BF944" s="175"/>
      <c r="BG944" s="175"/>
      <c r="BH944" s="175"/>
      <c r="BI944" s="175"/>
      <c r="BJ944" s="175"/>
      <c r="BK944" s="175"/>
      <c r="BL944" s="175"/>
      <c r="BM944" s="175"/>
    </row>
    <row r="945" spans="1:65" ht="15.75" customHeight="1">
      <c r="A945" s="175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  <c r="AQ945" s="175"/>
      <c r="AR945" s="175"/>
      <c r="AS945" s="175"/>
      <c r="AT945" s="175"/>
      <c r="AU945" s="175"/>
      <c r="AV945" s="175"/>
      <c r="AW945" s="175"/>
      <c r="AX945" s="175"/>
      <c r="AY945" s="175"/>
      <c r="AZ945" s="175"/>
      <c r="BA945" s="175"/>
      <c r="BB945" s="175"/>
      <c r="BC945" s="175"/>
      <c r="BD945" s="175"/>
      <c r="BE945" s="175"/>
      <c r="BF945" s="175"/>
      <c r="BG945" s="175"/>
      <c r="BH945" s="175"/>
      <c r="BI945" s="175"/>
      <c r="BJ945" s="175"/>
      <c r="BK945" s="175"/>
      <c r="BL945" s="175"/>
      <c r="BM945" s="175"/>
    </row>
    <row r="946" spans="1:65" ht="15.75" customHeight="1">
      <c r="A946" s="175"/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  <c r="AQ946" s="175"/>
      <c r="AR946" s="175"/>
      <c r="AS946" s="175"/>
      <c r="AT946" s="175"/>
      <c r="AU946" s="175"/>
      <c r="AV946" s="175"/>
      <c r="AW946" s="175"/>
      <c r="AX946" s="175"/>
      <c r="AY946" s="175"/>
      <c r="AZ946" s="175"/>
      <c r="BA946" s="175"/>
      <c r="BB946" s="175"/>
      <c r="BC946" s="175"/>
      <c r="BD946" s="175"/>
      <c r="BE946" s="175"/>
      <c r="BF946" s="175"/>
      <c r="BG946" s="175"/>
      <c r="BH946" s="175"/>
      <c r="BI946" s="175"/>
      <c r="BJ946" s="175"/>
      <c r="BK946" s="175"/>
      <c r="BL946" s="175"/>
      <c r="BM946" s="175"/>
    </row>
    <row r="947" spans="1:65" ht="15.75" customHeight="1">
      <c r="A947" s="175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  <c r="AQ947" s="175"/>
      <c r="AR947" s="175"/>
      <c r="AS947" s="175"/>
      <c r="AT947" s="175"/>
      <c r="AU947" s="175"/>
      <c r="AV947" s="175"/>
      <c r="AW947" s="175"/>
      <c r="AX947" s="175"/>
      <c r="AY947" s="175"/>
      <c r="AZ947" s="175"/>
      <c r="BA947" s="175"/>
      <c r="BB947" s="175"/>
      <c r="BC947" s="175"/>
      <c r="BD947" s="175"/>
      <c r="BE947" s="175"/>
      <c r="BF947" s="175"/>
      <c r="BG947" s="175"/>
      <c r="BH947" s="175"/>
      <c r="BI947" s="175"/>
      <c r="BJ947" s="175"/>
      <c r="BK947" s="175"/>
      <c r="BL947" s="175"/>
      <c r="BM947" s="175"/>
    </row>
    <row r="948" spans="1:65" ht="15.75" customHeight="1">
      <c r="A948" s="175"/>
      <c r="B948" s="175"/>
      <c r="C948" s="175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  <c r="AQ948" s="175"/>
      <c r="AR948" s="175"/>
      <c r="AS948" s="175"/>
      <c r="AT948" s="175"/>
      <c r="AU948" s="175"/>
      <c r="AV948" s="175"/>
      <c r="AW948" s="175"/>
      <c r="AX948" s="175"/>
      <c r="AY948" s="175"/>
      <c r="AZ948" s="175"/>
      <c r="BA948" s="175"/>
      <c r="BB948" s="175"/>
      <c r="BC948" s="175"/>
      <c r="BD948" s="175"/>
      <c r="BE948" s="175"/>
      <c r="BF948" s="175"/>
      <c r="BG948" s="175"/>
      <c r="BH948" s="175"/>
      <c r="BI948" s="175"/>
      <c r="BJ948" s="175"/>
      <c r="BK948" s="175"/>
      <c r="BL948" s="175"/>
      <c r="BM948" s="175"/>
    </row>
    <row r="949" spans="1:65" ht="15.75" customHeight="1">
      <c r="A949" s="175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  <c r="AP949" s="175"/>
      <c r="AQ949" s="175"/>
      <c r="AR949" s="175"/>
      <c r="AS949" s="175"/>
      <c r="AT949" s="175"/>
      <c r="AU949" s="175"/>
      <c r="AV949" s="175"/>
      <c r="AW949" s="175"/>
      <c r="AX949" s="175"/>
      <c r="AY949" s="175"/>
      <c r="AZ949" s="175"/>
      <c r="BA949" s="175"/>
      <c r="BB949" s="175"/>
      <c r="BC949" s="175"/>
      <c r="BD949" s="175"/>
      <c r="BE949" s="175"/>
      <c r="BF949" s="175"/>
      <c r="BG949" s="175"/>
      <c r="BH949" s="175"/>
      <c r="BI949" s="175"/>
      <c r="BJ949" s="175"/>
      <c r="BK949" s="175"/>
      <c r="BL949" s="175"/>
      <c r="BM949" s="175"/>
    </row>
    <row r="950" spans="1:65" ht="15.75" customHeight="1">
      <c r="A950" s="175"/>
      <c r="B950" s="175"/>
      <c r="C950" s="175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  <c r="AP950" s="175"/>
      <c r="AQ950" s="175"/>
      <c r="AR950" s="175"/>
      <c r="AS950" s="175"/>
      <c r="AT950" s="175"/>
      <c r="AU950" s="175"/>
      <c r="AV950" s="175"/>
      <c r="AW950" s="175"/>
      <c r="AX950" s="175"/>
      <c r="AY950" s="175"/>
      <c r="AZ950" s="175"/>
      <c r="BA950" s="175"/>
      <c r="BB950" s="175"/>
      <c r="BC950" s="175"/>
      <c r="BD950" s="175"/>
      <c r="BE950" s="175"/>
      <c r="BF950" s="175"/>
      <c r="BG950" s="175"/>
      <c r="BH950" s="175"/>
      <c r="BI950" s="175"/>
      <c r="BJ950" s="175"/>
      <c r="BK950" s="175"/>
      <c r="BL950" s="175"/>
      <c r="BM950" s="175"/>
    </row>
    <row r="951" spans="1:65" ht="15.75" customHeight="1">
      <c r="A951" s="175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  <c r="AP951" s="175"/>
      <c r="AQ951" s="175"/>
      <c r="AR951" s="175"/>
      <c r="AS951" s="175"/>
      <c r="AT951" s="175"/>
      <c r="AU951" s="175"/>
      <c r="AV951" s="175"/>
      <c r="AW951" s="175"/>
      <c r="AX951" s="175"/>
      <c r="AY951" s="175"/>
      <c r="AZ951" s="175"/>
      <c r="BA951" s="175"/>
      <c r="BB951" s="175"/>
      <c r="BC951" s="175"/>
      <c r="BD951" s="175"/>
      <c r="BE951" s="175"/>
      <c r="BF951" s="175"/>
      <c r="BG951" s="175"/>
      <c r="BH951" s="175"/>
      <c r="BI951" s="175"/>
      <c r="BJ951" s="175"/>
      <c r="BK951" s="175"/>
      <c r="BL951" s="175"/>
      <c r="BM951" s="175"/>
    </row>
    <row r="952" spans="1:65" ht="15.75" customHeight="1">
      <c r="A952" s="175"/>
      <c r="B952" s="175"/>
      <c r="C952" s="175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  <c r="AP952" s="175"/>
      <c r="AQ952" s="175"/>
      <c r="AR952" s="175"/>
      <c r="AS952" s="175"/>
      <c r="AT952" s="175"/>
      <c r="AU952" s="175"/>
      <c r="AV952" s="175"/>
      <c r="AW952" s="175"/>
      <c r="AX952" s="175"/>
      <c r="AY952" s="175"/>
      <c r="AZ952" s="175"/>
      <c r="BA952" s="175"/>
      <c r="BB952" s="175"/>
      <c r="BC952" s="175"/>
      <c r="BD952" s="175"/>
      <c r="BE952" s="175"/>
      <c r="BF952" s="175"/>
      <c r="BG952" s="175"/>
      <c r="BH952" s="175"/>
      <c r="BI952" s="175"/>
      <c r="BJ952" s="175"/>
      <c r="BK952" s="175"/>
      <c r="BL952" s="175"/>
      <c r="BM952" s="175"/>
    </row>
    <row r="953" spans="1:65" ht="15.75" customHeight="1">
      <c r="A953" s="175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  <c r="AQ953" s="175"/>
      <c r="AR953" s="175"/>
      <c r="AS953" s="175"/>
      <c r="AT953" s="175"/>
      <c r="AU953" s="175"/>
      <c r="AV953" s="175"/>
      <c r="AW953" s="175"/>
      <c r="AX953" s="175"/>
      <c r="AY953" s="175"/>
      <c r="AZ953" s="175"/>
      <c r="BA953" s="175"/>
      <c r="BB953" s="175"/>
      <c r="BC953" s="175"/>
      <c r="BD953" s="175"/>
      <c r="BE953" s="175"/>
      <c r="BF953" s="175"/>
      <c r="BG953" s="175"/>
      <c r="BH953" s="175"/>
      <c r="BI953" s="175"/>
      <c r="BJ953" s="175"/>
      <c r="BK953" s="175"/>
      <c r="BL953" s="175"/>
      <c r="BM953" s="175"/>
    </row>
    <row r="954" spans="1:65" ht="15.75" customHeight="1">
      <c r="A954" s="175"/>
      <c r="B954" s="175"/>
      <c r="C954" s="175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  <c r="AQ954" s="175"/>
      <c r="AR954" s="175"/>
      <c r="AS954" s="175"/>
      <c r="AT954" s="175"/>
      <c r="AU954" s="175"/>
      <c r="AV954" s="175"/>
      <c r="AW954" s="175"/>
      <c r="AX954" s="175"/>
      <c r="AY954" s="175"/>
      <c r="AZ954" s="175"/>
      <c r="BA954" s="175"/>
      <c r="BB954" s="175"/>
      <c r="BC954" s="175"/>
      <c r="BD954" s="175"/>
      <c r="BE954" s="175"/>
      <c r="BF954" s="175"/>
      <c r="BG954" s="175"/>
      <c r="BH954" s="175"/>
      <c r="BI954" s="175"/>
      <c r="BJ954" s="175"/>
      <c r="BK954" s="175"/>
      <c r="BL954" s="175"/>
      <c r="BM954" s="175"/>
    </row>
    <row r="955" spans="1:65" ht="15.75" customHeight="1">
      <c r="A955" s="175"/>
      <c r="B955" s="175"/>
      <c r="C955" s="175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  <c r="AP955" s="175"/>
      <c r="AQ955" s="175"/>
      <c r="AR955" s="175"/>
      <c r="AS955" s="175"/>
      <c r="AT955" s="175"/>
      <c r="AU955" s="175"/>
      <c r="AV955" s="175"/>
      <c r="AW955" s="175"/>
      <c r="AX955" s="175"/>
      <c r="AY955" s="175"/>
      <c r="AZ955" s="175"/>
      <c r="BA955" s="175"/>
      <c r="BB955" s="175"/>
      <c r="BC955" s="175"/>
      <c r="BD955" s="175"/>
      <c r="BE955" s="175"/>
      <c r="BF955" s="175"/>
      <c r="BG955" s="175"/>
      <c r="BH955" s="175"/>
      <c r="BI955" s="175"/>
      <c r="BJ955" s="175"/>
      <c r="BK955" s="175"/>
      <c r="BL955" s="175"/>
      <c r="BM955" s="175"/>
    </row>
    <row r="956" spans="1:65" ht="15.75" customHeight="1">
      <c r="A956" s="175"/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  <c r="AQ956" s="175"/>
      <c r="AR956" s="175"/>
      <c r="AS956" s="175"/>
      <c r="AT956" s="175"/>
      <c r="AU956" s="175"/>
      <c r="AV956" s="175"/>
      <c r="AW956" s="175"/>
      <c r="AX956" s="175"/>
      <c r="AY956" s="175"/>
      <c r="AZ956" s="175"/>
      <c r="BA956" s="175"/>
      <c r="BB956" s="175"/>
      <c r="BC956" s="175"/>
      <c r="BD956" s="175"/>
      <c r="BE956" s="175"/>
      <c r="BF956" s="175"/>
      <c r="BG956" s="175"/>
      <c r="BH956" s="175"/>
      <c r="BI956" s="175"/>
      <c r="BJ956" s="175"/>
      <c r="BK956" s="175"/>
      <c r="BL956" s="175"/>
      <c r="BM956" s="175"/>
    </row>
    <row r="957" spans="1:65" ht="15.75" customHeight="1">
      <c r="A957" s="175"/>
      <c r="B957" s="175"/>
      <c r="C957" s="175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  <c r="AQ957" s="175"/>
      <c r="AR957" s="175"/>
      <c r="AS957" s="175"/>
      <c r="AT957" s="175"/>
      <c r="AU957" s="175"/>
      <c r="AV957" s="175"/>
      <c r="AW957" s="175"/>
      <c r="AX957" s="175"/>
      <c r="AY957" s="175"/>
      <c r="AZ957" s="175"/>
      <c r="BA957" s="175"/>
      <c r="BB957" s="175"/>
      <c r="BC957" s="175"/>
      <c r="BD957" s="175"/>
      <c r="BE957" s="175"/>
      <c r="BF957" s="175"/>
      <c r="BG957" s="175"/>
      <c r="BH957" s="175"/>
      <c r="BI957" s="175"/>
      <c r="BJ957" s="175"/>
      <c r="BK957" s="175"/>
      <c r="BL957" s="175"/>
      <c r="BM957" s="175"/>
    </row>
    <row r="958" spans="1:65" ht="15.75" customHeight="1">
      <c r="A958" s="175"/>
      <c r="B958" s="175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  <c r="AQ958" s="175"/>
      <c r="AR958" s="175"/>
      <c r="AS958" s="175"/>
      <c r="AT958" s="175"/>
      <c r="AU958" s="175"/>
      <c r="AV958" s="175"/>
      <c r="AW958" s="175"/>
      <c r="AX958" s="175"/>
      <c r="AY958" s="175"/>
      <c r="AZ958" s="175"/>
      <c r="BA958" s="175"/>
      <c r="BB958" s="175"/>
      <c r="BC958" s="175"/>
      <c r="BD958" s="175"/>
      <c r="BE958" s="175"/>
      <c r="BF958" s="175"/>
      <c r="BG958" s="175"/>
      <c r="BH958" s="175"/>
      <c r="BI958" s="175"/>
      <c r="BJ958" s="175"/>
      <c r="BK958" s="175"/>
      <c r="BL958" s="175"/>
      <c r="BM958" s="175"/>
    </row>
    <row r="959" spans="1:65" ht="15.75" customHeight="1">
      <c r="A959" s="175"/>
      <c r="B959" s="175"/>
      <c r="C959" s="175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  <c r="AQ959" s="175"/>
      <c r="AR959" s="175"/>
      <c r="AS959" s="175"/>
      <c r="AT959" s="175"/>
      <c r="AU959" s="175"/>
      <c r="AV959" s="175"/>
      <c r="AW959" s="175"/>
      <c r="AX959" s="175"/>
      <c r="AY959" s="175"/>
      <c r="AZ959" s="175"/>
      <c r="BA959" s="175"/>
      <c r="BB959" s="175"/>
      <c r="BC959" s="175"/>
      <c r="BD959" s="175"/>
      <c r="BE959" s="175"/>
      <c r="BF959" s="175"/>
      <c r="BG959" s="175"/>
      <c r="BH959" s="175"/>
      <c r="BI959" s="175"/>
      <c r="BJ959" s="175"/>
      <c r="BK959" s="175"/>
      <c r="BL959" s="175"/>
      <c r="BM959" s="175"/>
    </row>
    <row r="960" spans="1:65" ht="15.75" customHeight="1">
      <c r="A960" s="175"/>
      <c r="B960" s="175"/>
      <c r="C960" s="175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  <c r="AQ960" s="175"/>
      <c r="AR960" s="175"/>
      <c r="AS960" s="175"/>
      <c r="AT960" s="175"/>
      <c r="AU960" s="175"/>
      <c r="AV960" s="175"/>
      <c r="AW960" s="175"/>
      <c r="AX960" s="175"/>
      <c r="AY960" s="175"/>
      <c r="AZ960" s="175"/>
      <c r="BA960" s="175"/>
      <c r="BB960" s="175"/>
      <c r="BC960" s="175"/>
      <c r="BD960" s="175"/>
      <c r="BE960" s="175"/>
      <c r="BF960" s="175"/>
      <c r="BG960" s="175"/>
      <c r="BH960" s="175"/>
      <c r="BI960" s="175"/>
      <c r="BJ960" s="175"/>
      <c r="BK960" s="175"/>
      <c r="BL960" s="175"/>
      <c r="BM960" s="175"/>
    </row>
    <row r="961" spans="1:65" ht="15.75" customHeight="1">
      <c r="A961" s="175"/>
      <c r="B961" s="175"/>
      <c r="C961" s="175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5"/>
      <c r="AR961" s="175"/>
      <c r="AS961" s="175"/>
      <c r="AT961" s="175"/>
      <c r="AU961" s="175"/>
      <c r="AV961" s="175"/>
      <c r="AW961" s="175"/>
      <c r="AX961" s="175"/>
      <c r="AY961" s="175"/>
      <c r="AZ961" s="175"/>
      <c r="BA961" s="175"/>
      <c r="BB961" s="175"/>
      <c r="BC961" s="175"/>
      <c r="BD961" s="175"/>
      <c r="BE961" s="175"/>
      <c r="BF961" s="175"/>
      <c r="BG961" s="175"/>
      <c r="BH961" s="175"/>
      <c r="BI961" s="175"/>
      <c r="BJ961" s="175"/>
      <c r="BK961" s="175"/>
      <c r="BL961" s="175"/>
      <c r="BM961" s="175"/>
    </row>
    <row r="962" spans="1:65" ht="15.75" customHeight="1">
      <c r="A962" s="175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  <c r="AQ962" s="175"/>
      <c r="AR962" s="175"/>
      <c r="AS962" s="175"/>
      <c r="AT962" s="175"/>
      <c r="AU962" s="175"/>
      <c r="AV962" s="175"/>
      <c r="AW962" s="175"/>
      <c r="AX962" s="175"/>
      <c r="AY962" s="175"/>
      <c r="AZ962" s="175"/>
      <c r="BA962" s="175"/>
      <c r="BB962" s="175"/>
      <c r="BC962" s="175"/>
      <c r="BD962" s="175"/>
      <c r="BE962" s="175"/>
      <c r="BF962" s="175"/>
      <c r="BG962" s="175"/>
      <c r="BH962" s="175"/>
      <c r="BI962" s="175"/>
      <c r="BJ962" s="175"/>
      <c r="BK962" s="175"/>
      <c r="BL962" s="175"/>
      <c r="BM962" s="175"/>
    </row>
    <row r="963" spans="1:65" ht="15.75" customHeight="1">
      <c r="A963" s="175"/>
      <c r="B963" s="175"/>
      <c r="C963" s="175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  <c r="AQ963" s="175"/>
      <c r="AR963" s="175"/>
      <c r="AS963" s="175"/>
      <c r="AT963" s="175"/>
      <c r="AU963" s="175"/>
      <c r="AV963" s="175"/>
      <c r="AW963" s="175"/>
      <c r="AX963" s="175"/>
      <c r="AY963" s="175"/>
      <c r="AZ963" s="175"/>
      <c r="BA963" s="175"/>
      <c r="BB963" s="175"/>
      <c r="BC963" s="175"/>
      <c r="BD963" s="175"/>
      <c r="BE963" s="175"/>
      <c r="BF963" s="175"/>
      <c r="BG963" s="175"/>
      <c r="BH963" s="175"/>
      <c r="BI963" s="175"/>
      <c r="BJ963" s="175"/>
      <c r="BK963" s="175"/>
      <c r="BL963" s="175"/>
      <c r="BM963" s="175"/>
    </row>
    <row r="964" spans="1:65" ht="15.75" customHeight="1">
      <c r="A964" s="175"/>
      <c r="B964" s="175"/>
      <c r="C964" s="175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  <c r="AQ964" s="175"/>
      <c r="AR964" s="175"/>
      <c r="AS964" s="175"/>
      <c r="AT964" s="175"/>
      <c r="AU964" s="175"/>
      <c r="AV964" s="175"/>
      <c r="AW964" s="175"/>
      <c r="AX964" s="175"/>
      <c r="AY964" s="175"/>
      <c r="AZ964" s="175"/>
      <c r="BA964" s="175"/>
      <c r="BB964" s="175"/>
      <c r="BC964" s="175"/>
      <c r="BD964" s="175"/>
      <c r="BE964" s="175"/>
      <c r="BF964" s="175"/>
      <c r="BG964" s="175"/>
      <c r="BH964" s="175"/>
      <c r="BI964" s="175"/>
      <c r="BJ964" s="175"/>
      <c r="BK964" s="175"/>
      <c r="BL964" s="175"/>
      <c r="BM964" s="175"/>
    </row>
    <row r="965" spans="1:65" ht="15.75" customHeight="1">
      <c r="A965" s="175"/>
      <c r="B965" s="175"/>
      <c r="C965" s="175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  <c r="AQ965" s="175"/>
      <c r="AR965" s="175"/>
      <c r="AS965" s="175"/>
      <c r="AT965" s="175"/>
      <c r="AU965" s="175"/>
      <c r="AV965" s="175"/>
      <c r="AW965" s="175"/>
      <c r="AX965" s="175"/>
      <c r="AY965" s="175"/>
      <c r="AZ965" s="175"/>
      <c r="BA965" s="175"/>
      <c r="BB965" s="175"/>
      <c r="BC965" s="175"/>
      <c r="BD965" s="175"/>
      <c r="BE965" s="175"/>
      <c r="BF965" s="175"/>
      <c r="BG965" s="175"/>
      <c r="BH965" s="175"/>
      <c r="BI965" s="175"/>
      <c r="BJ965" s="175"/>
      <c r="BK965" s="175"/>
      <c r="BL965" s="175"/>
      <c r="BM965" s="175"/>
    </row>
    <row r="966" spans="1:65" ht="15.75" customHeight="1">
      <c r="A966" s="175"/>
      <c r="B966" s="175"/>
      <c r="C966" s="175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  <c r="AP966" s="175"/>
      <c r="AQ966" s="175"/>
      <c r="AR966" s="175"/>
      <c r="AS966" s="175"/>
      <c r="AT966" s="175"/>
      <c r="AU966" s="175"/>
      <c r="AV966" s="175"/>
      <c r="AW966" s="175"/>
      <c r="AX966" s="175"/>
      <c r="AY966" s="175"/>
      <c r="AZ966" s="175"/>
      <c r="BA966" s="175"/>
      <c r="BB966" s="175"/>
      <c r="BC966" s="175"/>
      <c r="BD966" s="175"/>
      <c r="BE966" s="175"/>
      <c r="BF966" s="175"/>
      <c r="BG966" s="175"/>
      <c r="BH966" s="175"/>
      <c r="BI966" s="175"/>
      <c r="BJ966" s="175"/>
      <c r="BK966" s="175"/>
      <c r="BL966" s="175"/>
      <c r="BM966" s="175"/>
    </row>
    <row r="967" spans="1:65" ht="15.75" customHeight="1">
      <c r="A967" s="175"/>
      <c r="B967" s="175"/>
      <c r="C967" s="175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  <c r="AP967" s="175"/>
      <c r="AQ967" s="175"/>
      <c r="AR967" s="175"/>
      <c r="AS967" s="175"/>
      <c r="AT967" s="175"/>
      <c r="AU967" s="175"/>
      <c r="AV967" s="175"/>
      <c r="AW967" s="175"/>
      <c r="AX967" s="175"/>
      <c r="AY967" s="175"/>
      <c r="AZ967" s="175"/>
      <c r="BA967" s="175"/>
      <c r="BB967" s="175"/>
      <c r="BC967" s="175"/>
      <c r="BD967" s="175"/>
      <c r="BE967" s="175"/>
      <c r="BF967" s="175"/>
      <c r="BG967" s="175"/>
      <c r="BH967" s="175"/>
      <c r="BI967" s="175"/>
      <c r="BJ967" s="175"/>
      <c r="BK967" s="175"/>
      <c r="BL967" s="175"/>
      <c r="BM967" s="175"/>
    </row>
    <row r="968" spans="1:65" ht="15.75" customHeight="1">
      <c r="A968" s="175"/>
      <c r="B968" s="175"/>
      <c r="C968" s="175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  <c r="AP968" s="175"/>
      <c r="AQ968" s="175"/>
      <c r="AR968" s="175"/>
      <c r="AS968" s="175"/>
      <c r="AT968" s="175"/>
      <c r="AU968" s="175"/>
      <c r="AV968" s="175"/>
      <c r="AW968" s="175"/>
      <c r="AX968" s="175"/>
      <c r="AY968" s="175"/>
      <c r="AZ968" s="175"/>
      <c r="BA968" s="175"/>
      <c r="BB968" s="175"/>
      <c r="BC968" s="175"/>
      <c r="BD968" s="175"/>
      <c r="BE968" s="175"/>
      <c r="BF968" s="175"/>
      <c r="BG968" s="175"/>
      <c r="BH968" s="175"/>
      <c r="BI968" s="175"/>
      <c r="BJ968" s="175"/>
      <c r="BK968" s="175"/>
      <c r="BL968" s="175"/>
      <c r="BM968" s="175"/>
    </row>
    <row r="969" spans="1:65" ht="15.75" customHeight="1">
      <c r="A969" s="175"/>
      <c r="B969" s="175"/>
      <c r="C969" s="175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  <c r="AP969" s="175"/>
      <c r="AQ969" s="175"/>
      <c r="AR969" s="175"/>
      <c r="AS969" s="175"/>
      <c r="AT969" s="175"/>
      <c r="AU969" s="175"/>
      <c r="AV969" s="175"/>
      <c r="AW969" s="175"/>
      <c r="AX969" s="175"/>
      <c r="AY969" s="175"/>
      <c r="AZ969" s="175"/>
      <c r="BA969" s="175"/>
      <c r="BB969" s="175"/>
      <c r="BC969" s="175"/>
      <c r="BD969" s="175"/>
      <c r="BE969" s="175"/>
      <c r="BF969" s="175"/>
      <c r="BG969" s="175"/>
      <c r="BH969" s="175"/>
      <c r="BI969" s="175"/>
      <c r="BJ969" s="175"/>
      <c r="BK969" s="175"/>
      <c r="BL969" s="175"/>
      <c r="BM969" s="175"/>
    </row>
    <row r="970" spans="1:65" ht="15.75" customHeight="1">
      <c r="A970" s="175"/>
      <c r="B970" s="175"/>
      <c r="C970" s="175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  <c r="AP970" s="175"/>
      <c r="AQ970" s="175"/>
      <c r="AR970" s="175"/>
      <c r="AS970" s="175"/>
      <c r="AT970" s="175"/>
      <c r="AU970" s="175"/>
      <c r="AV970" s="175"/>
      <c r="AW970" s="175"/>
      <c r="AX970" s="175"/>
      <c r="AY970" s="175"/>
      <c r="AZ970" s="175"/>
      <c r="BA970" s="175"/>
      <c r="BB970" s="175"/>
      <c r="BC970" s="175"/>
      <c r="BD970" s="175"/>
      <c r="BE970" s="175"/>
      <c r="BF970" s="175"/>
      <c r="BG970" s="175"/>
      <c r="BH970" s="175"/>
      <c r="BI970" s="175"/>
      <c r="BJ970" s="175"/>
      <c r="BK970" s="175"/>
      <c r="BL970" s="175"/>
      <c r="BM970" s="175"/>
    </row>
    <row r="971" spans="1:65" ht="15.75" customHeight="1">
      <c r="A971" s="175"/>
      <c r="B971" s="175"/>
      <c r="C971" s="175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  <c r="AQ971" s="175"/>
      <c r="AR971" s="175"/>
      <c r="AS971" s="175"/>
      <c r="AT971" s="175"/>
      <c r="AU971" s="175"/>
      <c r="AV971" s="175"/>
      <c r="AW971" s="175"/>
      <c r="AX971" s="175"/>
      <c r="AY971" s="175"/>
      <c r="AZ971" s="175"/>
      <c r="BA971" s="175"/>
      <c r="BB971" s="175"/>
      <c r="BC971" s="175"/>
      <c r="BD971" s="175"/>
      <c r="BE971" s="175"/>
      <c r="BF971" s="175"/>
      <c r="BG971" s="175"/>
      <c r="BH971" s="175"/>
      <c r="BI971" s="175"/>
      <c r="BJ971" s="175"/>
      <c r="BK971" s="175"/>
      <c r="BL971" s="175"/>
      <c r="BM971" s="175"/>
    </row>
    <row r="972" spans="1:65" ht="15.75" customHeight="1">
      <c r="A972" s="175"/>
      <c r="B972" s="175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  <c r="AP972" s="175"/>
      <c r="AQ972" s="175"/>
      <c r="AR972" s="175"/>
      <c r="AS972" s="175"/>
      <c r="AT972" s="175"/>
      <c r="AU972" s="175"/>
      <c r="AV972" s="175"/>
      <c r="AW972" s="175"/>
      <c r="AX972" s="175"/>
      <c r="AY972" s="175"/>
      <c r="AZ972" s="175"/>
      <c r="BA972" s="175"/>
      <c r="BB972" s="175"/>
      <c r="BC972" s="175"/>
      <c r="BD972" s="175"/>
      <c r="BE972" s="175"/>
      <c r="BF972" s="175"/>
      <c r="BG972" s="175"/>
      <c r="BH972" s="175"/>
      <c r="BI972" s="175"/>
      <c r="BJ972" s="175"/>
      <c r="BK972" s="175"/>
      <c r="BL972" s="175"/>
      <c r="BM972" s="175"/>
    </row>
    <row r="973" spans="1:65" ht="15.75" customHeight="1">
      <c r="A973" s="175"/>
      <c r="B973" s="175"/>
      <c r="C973" s="175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  <c r="AP973" s="175"/>
      <c r="AQ973" s="175"/>
      <c r="AR973" s="175"/>
      <c r="AS973" s="175"/>
      <c r="AT973" s="175"/>
      <c r="AU973" s="175"/>
      <c r="AV973" s="175"/>
      <c r="AW973" s="175"/>
      <c r="AX973" s="175"/>
      <c r="AY973" s="175"/>
      <c r="AZ973" s="175"/>
      <c r="BA973" s="175"/>
      <c r="BB973" s="175"/>
      <c r="BC973" s="175"/>
      <c r="BD973" s="175"/>
      <c r="BE973" s="175"/>
      <c r="BF973" s="175"/>
      <c r="BG973" s="175"/>
      <c r="BH973" s="175"/>
      <c r="BI973" s="175"/>
      <c r="BJ973" s="175"/>
      <c r="BK973" s="175"/>
      <c r="BL973" s="175"/>
      <c r="BM973" s="175"/>
    </row>
    <row r="974" spans="1:65" ht="15.75" customHeight="1">
      <c r="A974" s="175"/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  <c r="AP974" s="175"/>
      <c r="AQ974" s="175"/>
      <c r="AR974" s="175"/>
      <c r="AS974" s="175"/>
      <c r="AT974" s="175"/>
      <c r="AU974" s="175"/>
      <c r="AV974" s="175"/>
      <c r="AW974" s="175"/>
      <c r="AX974" s="175"/>
      <c r="AY974" s="175"/>
      <c r="AZ974" s="175"/>
      <c r="BA974" s="175"/>
      <c r="BB974" s="175"/>
      <c r="BC974" s="175"/>
      <c r="BD974" s="175"/>
      <c r="BE974" s="175"/>
      <c r="BF974" s="175"/>
      <c r="BG974" s="175"/>
      <c r="BH974" s="175"/>
      <c r="BI974" s="175"/>
      <c r="BJ974" s="175"/>
      <c r="BK974" s="175"/>
      <c r="BL974" s="175"/>
      <c r="BM974" s="175"/>
    </row>
    <row r="975" spans="1:65" ht="15.75" customHeight="1">
      <c r="A975" s="175"/>
      <c r="B975" s="175"/>
      <c r="C975" s="175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  <c r="AQ975" s="175"/>
      <c r="AR975" s="175"/>
      <c r="AS975" s="175"/>
      <c r="AT975" s="175"/>
      <c r="AU975" s="175"/>
      <c r="AV975" s="175"/>
      <c r="AW975" s="175"/>
      <c r="AX975" s="175"/>
      <c r="AY975" s="175"/>
      <c r="AZ975" s="175"/>
      <c r="BA975" s="175"/>
      <c r="BB975" s="175"/>
      <c r="BC975" s="175"/>
      <c r="BD975" s="175"/>
      <c r="BE975" s="175"/>
      <c r="BF975" s="175"/>
      <c r="BG975" s="175"/>
      <c r="BH975" s="175"/>
      <c r="BI975" s="175"/>
      <c r="BJ975" s="175"/>
      <c r="BK975" s="175"/>
      <c r="BL975" s="175"/>
      <c r="BM975" s="175"/>
    </row>
    <row r="976" spans="1:65" ht="15.75" customHeight="1">
      <c r="A976" s="175"/>
      <c r="B976" s="175"/>
      <c r="C976" s="175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  <c r="AQ976" s="175"/>
      <c r="AR976" s="175"/>
      <c r="AS976" s="175"/>
      <c r="AT976" s="175"/>
      <c r="AU976" s="175"/>
      <c r="AV976" s="175"/>
      <c r="AW976" s="175"/>
      <c r="AX976" s="175"/>
      <c r="AY976" s="175"/>
      <c r="AZ976" s="175"/>
      <c r="BA976" s="175"/>
      <c r="BB976" s="175"/>
      <c r="BC976" s="175"/>
      <c r="BD976" s="175"/>
      <c r="BE976" s="175"/>
      <c r="BF976" s="175"/>
      <c r="BG976" s="175"/>
      <c r="BH976" s="175"/>
      <c r="BI976" s="175"/>
      <c r="BJ976" s="175"/>
      <c r="BK976" s="175"/>
      <c r="BL976" s="175"/>
      <c r="BM976" s="175"/>
    </row>
    <row r="977" spans="1:65" ht="15.75" customHeight="1">
      <c r="A977" s="175"/>
      <c r="B977" s="175"/>
      <c r="C977" s="175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  <c r="AQ977" s="175"/>
      <c r="AR977" s="175"/>
      <c r="AS977" s="175"/>
      <c r="AT977" s="175"/>
      <c r="AU977" s="175"/>
      <c r="AV977" s="175"/>
      <c r="AW977" s="175"/>
      <c r="AX977" s="175"/>
      <c r="AY977" s="175"/>
      <c r="AZ977" s="175"/>
      <c r="BA977" s="175"/>
      <c r="BB977" s="175"/>
      <c r="BC977" s="175"/>
      <c r="BD977" s="175"/>
      <c r="BE977" s="175"/>
      <c r="BF977" s="175"/>
      <c r="BG977" s="175"/>
      <c r="BH977" s="175"/>
      <c r="BI977" s="175"/>
      <c r="BJ977" s="175"/>
      <c r="BK977" s="175"/>
      <c r="BL977" s="175"/>
      <c r="BM977" s="175"/>
    </row>
    <row r="978" spans="1:65" ht="15.75" customHeight="1">
      <c r="A978" s="175"/>
      <c r="B978" s="175"/>
      <c r="C978" s="175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  <c r="AQ978" s="175"/>
      <c r="AR978" s="175"/>
      <c r="AS978" s="175"/>
      <c r="AT978" s="175"/>
      <c r="AU978" s="175"/>
      <c r="AV978" s="175"/>
      <c r="AW978" s="175"/>
      <c r="AX978" s="175"/>
      <c r="AY978" s="175"/>
      <c r="AZ978" s="175"/>
      <c r="BA978" s="175"/>
      <c r="BB978" s="175"/>
      <c r="BC978" s="175"/>
      <c r="BD978" s="175"/>
      <c r="BE978" s="175"/>
      <c r="BF978" s="175"/>
      <c r="BG978" s="175"/>
      <c r="BH978" s="175"/>
      <c r="BI978" s="175"/>
      <c r="BJ978" s="175"/>
      <c r="BK978" s="175"/>
      <c r="BL978" s="175"/>
      <c r="BM978" s="175"/>
    </row>
    <row r="979" spans="1:65" ht="15.75" customHeight="1">
      <c r="A979" s="175"/>
      <c r="B979" s="175"/>
      <c r="C979" s="175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  <c r="AQ979" s="175"/>
      <c r="AR979" s="175"/>
      <c r="AS979" s="175"/>
      <c r="AT979" s="175"/>
      <c r="AU979" s="175"/>
      <c r="AV979" s="175"/>
      <c r="AW979" s="175"/>
      <c r="AX979" s="175"/>
      <c r="AY979" s="175"/>
      <c r="AZ979" s="175"/>
      <c r="BA979" s="175"/>
      <c r="BB979" s="175"/>
      <c r="BC979" s="175"/>
      <c r="BD979" s="175"/>
      <c r="BE979" s="175"/>
      <c r="BF979" s="175"/>
      <c r="BG979" s="175"/>
      <c r="BH979" s="175"/>
      <c r="BI979" s="175"/>
      <c r="BJ979" s="175"/>
      <c r="BK979" s="175"/>
      <c r="BL979" s="175"/>
      <c r="BM979" s="175"/>
    </row>
    <row r="980" spans="1:65" ht="15.75" customHeight="1">
      <c r="A980" s="175"/>
      <c r="B980" s="175"/>
      <c r="C980" s="175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  <c r="AQ980" s="175"/>
      <c r="AR980" s="175"/>
      <c r="AS980" s="175"/>
      <c r="AT980" s="175"/>
      <c r="AU980" s="175"/>
      <c r="AV980" s="175"/>
      <c r="AW980" s="175"/>
      <c r="AX980" s="175"/>
      <c r="AY980" s="175"/>
      <c r="AZ980" s="175"/>
      <c r="BA980" s="175"/>
      <c r="BB980" s="175"/>
      <c r="BC980" s="175"/>
      <c r="BD980" s="175"/>
      <c r="BE980" s="175"/>
      <c r="BF980" s="175"/>
      <c r="BG980" s="175"/>
      <c r="BH980" s="175"/>
      <c r="BI980" s="175"/>
      <c r="BJ980" s="175"/>
      <c r="BK980" s="175"/>
      <c r="BL980" s="175"/>
      <c r="BM980" s="175"/>
    </row>
    <row r="981" spans="1:65" ht="15.75" customHeight="1">
      <c r="A981" s="175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  <c r="AQ981" s="175"/>
      <c r="AR981" s="175"/>
      <c r="AS981" s="175"/>
      <c r="AT981" s="175"/>
      <c r="AU981" s="175"/>
      <c r="AV981" s="175"/>
      <c r="AW981" s="175"/>
      <c r="AX981" s="175"/>
      <c r="AY981" s="175"/>
      <c r="AZ981" s="175"/>
      <c r="BA981" s="175"/>
      <c r="BB981" s="175"/>
      <c r="BC981" s="175"/>
      <c r="BD981" s="175"/>
      <c r="BE981" s="175"/>
      <c r="BF981" s="175"/>
      <c r="BG981" s="175"/>
      <c r="BH981" s="175"/>
      <c r="BI981" s="175"/>
      <c r="BJ981" s="175"/>
      <c r="BK981" s="175"/>
      <c r="BL981" s="175"/>
      <c r="BM981" s="175"/>
    </row>
    <row r="982" spans="1:65" ht="15.75" customHeight="1">
      <c r="A982" s="175"/>
      <c r="B982" s="175"/>
      <c r="C982" s="175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  <c r="AQ982" s="175"/>
      <c r="AR982" s="175"/>
      <c r="AS982" s="175"/>
      <c r="AT982" s="175"/>
      <c r="AU982" s="175"/>
      <c r="AV982" s="175"/>
      <c r="AW982" s="175"/>
      <c r="AX982" s="175"/>
      <c r="AY982" s="175"/>
      <c r="AZ982" s="175"/>
      <c r="BA982" s="175"/>
      <c r="BB982" s="175"/>
      <c r="BC982" s="175"/>
      <c r="BD982" s="175"/>
      <c r="BE982" s="175"/>
      <c r="BF982" s="175"/>
      <c r="BG982" s="175"/>
      <c r="BH982" s="175"/>
      <c r="BI982" s="175"/>
      <c r="BJ982" s="175"/>
      <c r="BK982" s="175"/>
      <c r="BL982" s="175"/>
      <c r="BM982" s="175"/>
    </row>
    <row r="983" spans="1:65" ht="15.75" customHeight="1">
      <c r="A983" s="175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  <c r="AP983" s="175"/>
      <c r="AQ983" s="175"/>
      <c r="AR983" s="175"/>
      <c r="AS983" s="175"/>
      <c r="AT983" s="175"/>
      <c r="AU983" s="175"/>
      <c r="AV983" s="175"/>
      <c r="AW983" s="175"/>
      <c r="AX983" s="175"/>
      <c r="AY983" s="175"/>
      <c r="AZ983" s="175"/>
      <c r="BA983" s="175"/>
      <c r="BB983" s="175"/>
      <c r="BC983" s="175"/>
      <c r="BD983" s="175"/>
      <c r="BE983" s="175"/>
      <c r="BF983" s="175"/>
      <c r="BG983" s="175"/>
      <c r="BH983" s="175"/>
      <c r="BI983" s="175"/>
      <c r="BJ983" s="175"/>
      <c r="BK983" s="175"/>
      <c r="BL983" s="175"/>
      <c r="BM983" s="175"/>
    </row>
    <row r="984" spans="1:65" ht="15.75" customHeight="1">
      <c r="A984" s="175"/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  <c r="AQ984" s="175"/>
      <c r="AR984" s="175"/>
      <c r="AS984" s="175"/>
      <c r="AT984" s="175"/>
      <c r="AU984" s="175"/>
      <c r="AV984" s="175"/>
      <c r="AW984" s="175"/>
      <c r="AX984" s="175"/>
      <c r="AY984" s="175"/>
      <c r="AZ984" s="175"/>
      <c r="BA984" s="175"/>
      <c r="BB984" s="175"/>
      <c r="BC984" s="175"/>
      <c r="BD984" s="175"/>
      <c r="BE984" s="175"/>
      <c r="BF984" s="175"/>
      <c r="BG984" s="175"/>
      <c r="BH984" s="175"/>
      <c r="BI984" s="175"/>
      <c r="BJ984" s="175"/>
      <c r="BK984" s="175"/>
      <c r="BL984" s="175"/>
      <c r="BM984" s="175"/>
    </row>
    <row r="985" spans="1:65" ht="15.75" customHeight="1">
      <c r="A985" s="175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  <c r="AP985" s="175"/>
      <c r="AQ985" s="175"/>
      <c r="AR985" s="175"/>
      <c r="AS985" s="175"/>
      <c r="AT985" s="175"/>
      <c r="AU985" s="175"/>
      <c r="AV985" s="175"/>
      <c r="AW985" s="175"/>
      <c r="AX985" s="175"/>
      <c r="AY985" s="175"/>
      <c r="AZ985" s="175"/>
      <c r="BA985" s="175"/>
      <c r="BB985" s="175"/>
      <c r="BC985" s="175"/>
      <c r="BD985" s="175"/>
      <c r="BE985" s="175"/>
      <c r="BF985" s="175"/>
      <c r="BG985" s="175"/>
      <c r="BH985" s="175"/>
      <c r="BI985" s="175"/>
      <c r="BJ985" s="175"/>
      <c r="BK985" s="175"/>
      <c r="BL985" s="175"/>
      <c r="BM985" s="175"/>
    </row>
    <row r="986" spans="1:65" ht="15.75" customHeight="1">
      <c r="A986" s="175"/>
      <c r="B986" s="175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  <c r="AP986" s="175"/>
      <c r="AQ986" s="175"/>
      <c r="AR986" s="175"/>
      <c r="AS986" s="175"/>
      <c r="AT986" s="175"/>
      <c r="AU986" s="175"/>
      <c r="AV986" s="175"/>
      <c r="AW986" s="175"/>
      <c r="AX986" s="175"/>
      <c r="AY986" s="175"/>
      <c r="AZ986" s="175"/>
      <c r="BA986" s="175"/>
      <c r="BB986" s="175"/>
      <c r="BC986" s="175"/>
      <c r="BD986" s="175"/>
      <c r="BE986" s="175"/>
      <c r="BF986" s="175"/>
      <c r="BG986" s="175"/>
      <c r="BH986" s="175"/>
      <c r="BI986" s="175"/>
      <c r="BJ986" s="175"/>
      <c r="BK986" s="175"/>
      <c r="BL986" s="175"/>
      <c r="BM986" s="175"/>
    </row>
    <row r="987" spans="1:65" ht="15.75" customHeight="1">
      <c r="A987" s="175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  <c r="AP987" s="175"/>
      <c r="AQ987" s="175"/>
      <c r="AR987" s="175"/>
      <c r="AS987" s="175"/>
      <c r="AT987" s="175"/>
      <c r="AU987" s="175"/>
      <c r="AV987" s="175"/>
      <c r="AW987" s="175"/>
      <c r="AX987" s="175"/>
      <c r="AY987" s="175"/>
      <c r="AZ987" s="175"/>
      <c r="BA987" s="175"/>
      <c r="BB987" s="175"/>
      <c r="BC987" s="175"/>
      <c r="BD987" s="175"/>
      <c r="BE987" s="175"/>
      <c r="BF987" s="175"/>
      <c r="BG987" s="175"/>
      <c r="BH987" s="175"/>
      <c r="BI987" s="175"/>
      <c r="BJ987" s="175"/>
      <c r="BK987" s="175"/>
      <c r="BL987" s="175"/>
      <c r="BM987" s="175"/>
    </row>
    <row r="988" spans="1:65" ht="15.75" customHeight="1">
      <c r="A988" s="175"/>
      <c r="B988" s="175"/>
      <c r="C988" s="175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  <c r="AP988" s="175"/>
      <c r="AQ988" s="175"/>
      <c r="AR988" s="175"/>
      <c r="AS988" s="175"/>
      <c r="AT988" s="175"/>
      <c r="AU988" s="175"/>
      <c r="AV988" s="175"/>
      <c r="AW988" s="175"/>
      <c r="AX988" s="175"/>
      <c r="AY988" s="175"/>
      <c r="AZ988" s="175"/>
      <c r="BA988" s="175"/>
      <c r="BB988" s="175"/>
      <c r="BC988" s="175"/>
      <c r="BD988" s="175"/>
      <c r="BE988" s="175"/>
      <c r="BF988" s="175"/>
      <c r="BG988" s="175"/>
      <c r="BH988" s="175"/>
      <c r="BI988" s="175"/>
      <c r="BJ988" s="175"/>
      <c r="BK988" s="175"/>
      <c r="BL988" s="175"/>
      <c r="BM988" s="175"/>
    </row>
    <row r="989" spans="1:65" ht="15.75" customHeight="1">
      <c r="A989" s="175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  <c r="AQ989" s="175"/>
      <c r="AR989" s="175"/>
      <c r="AS989" s="175"/>
      <c r="AT989" s="175"/>
      <c r="AU989" s="175"/>
      <c r="AV989" s="175"/>
      <c r="AW989" s="175"/>
      <c r="AX989" s="175"/>
      <c r="AY989" s="175"/>
      <c r="AZ989" s="175"/>
      <c r="BA989" s="175"/>
      <c r="BB989" s="175"/>
      <c r="BC989" s="175"/>
      <c r="BD989" s="175"/>
      <c r="BE989" s="175"/>
      <c r="BF989" s="175"/>
      <c r="BG989" s="175"/>
      <c r="BH989" s="175"/>
      <c r="BI989" s="175"/>
      <c r="BJ989" s="175"/>
      <c r="BK989" s="175"/>
      <c r="BL989" s="175"/>
      <c r="BM989" s="175"/>
    </row>
    <row r="990" spans="1:65" ht="15.75" customHeight="1">
      <c r="A990" s="175"/>
      <c r="B990" s="175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  <c r="AQ990" s="175"/>
      <c r="AR990" s="175"/>
      <c r="AS990" s="175"/>
      <c r="AT990" s="175"/>
      <c r="AU990" s="175"/>
      <c r="AV990" s="175"/>
      <c r="AW990" s="175"/>
      <c r="AX990" s="175"/>
      <c r="AY990" s="175"/>
      <c r="AZ990" s="175"/>
      <c r="BA990" s="175"/>
      <c r="BB990" s="175"/>
      <c r="BC990" s="175"/>
      <c r="BD990" s="175"/>
      <c r="BE990" s="175"/>
      <c r="BF990" s="175"/>
      <c r="BG990" s="175"/>
      <c r="BH990" s="175"/>
      <c r="BI990" s="175"/>
      <c r="BJ990" s="175"/>
      <c r="BK990" s="175"/>
      <c r="BL990" s="175"/>
      <c r="BM990" s="175"/>
    </row>
    <row r="991" spans="1:65" ht="15.75" customHeight="1">
      <c r="A991" s="175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  <c r="AQ991" s="175"/>
      <c r="AR991" s="175"/>
      <c r="AS991" s="175"/>
      <c r="AT991" s="175"/>
      <c r="AU991" s="175"/>
      <c r="AV991" s="175"/>
      <c r="AW991" s="175"/>
      <c r="AX991" s="175"/>
      <c r="AY991" s="175"/>
      <c r="AZ991" s="175"/>
      <c r="BA991" s="175"/>
      <c r="BB991" s="175"/>
      <c r="BC991" s="175"/>
      <c r="BD991" s="175"/>
      <c r="BE991" s="175"/>
      <c r="BF991" s="175"/>
      <c r="BG991" s="175"/>
      <c r="BH991" s="175"/>
      <c r="BI991" s="175"/>
      <c r="BJ991" s="175"/>
      <c r="BK991" s="175"/>
      <c r="BL991" s="175"/>
      <c r="BM991" s="175"/>
    </row>
    <row r="992" spans="1:65" ht="15.75" customHeight="1">
      <c r="A992" s="175"/>
      <c r="B992" s="175"/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  <c r="AQ992" s="175"/>
      <c r="AR992" s="175"/>
      <c r="AS992" s="175"/>
      <c r="AT992" s="175"/>
      <c r="AU992" s="175"/>
      <c r="AV992" s="175"/>
      <c r="AW992" s="175"/>
      <c r="AX992" s="175"/>
      <c r="AY992" s="175"/>
      <c r="AZ992" s="175"/>
      <c r="BA992" s="175"/>
      <c r="BB992" s="175"/>
      <c r="BC992" s="175"/>
      <c r="BD992" s="175"/>
      <c r="BE992" s="175"/>
      <c r="BF992" s="175"/>
      <c r="BG992" s="175"/>
      <c r="BH992" s="175"/>
      <c r="BI992" s="175"/>
      <c r="BJ992" s="175"/>
      <c r="BK992" s="175"/>
      <c r="BL992" s="175"/>
      <c r="BM992" s="175"/>
    </row>
    <row r="993" spans="1:65" ht="15.75" customHeight="1">
      <c r="A993" s="175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  <c r="AQ993" s="175"/>
      <c r="AR993" s="175"/>
      <c r="AS993" s="175"/>
      <c r="AT993" s="175"/>
      <c r="AU993" s="175"/>
      <c r="AV993" s="175"/>
      <c r="AW993" s="175"/>
      <c r="AX993" s="175"/>
      <c r="AY993" s="175"/>
      <c r="AZ993" s="175"/>
      <c r="BA993" s="175"/>
      <c r="BB993" s="175"/>
      <c r="BC993" s="175"/>
      <c r="BD993" s="175"/>
      <c r="BE993" s="175"/>
      <c r="BF993" s="175"/>
      <c r="BG993" s="175"/>
      <c r="BH993" s="175"/>
      <c r="BI993" s="175"/>
      <c r="BJ993" s="175"/>
      <c r="BK993" s="175"/>
      <c r="BL993" s="175"/>
      <c r="BM993" s="175"/>
    </row>
    <row r="994" spans="1:65" ht="15.75" customHeight="1">
      <c r="A994" s="175"/>
      <c r="B994" s="175"/>
      <c r="C994" s="175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  <c r="AQ994" s="175"/>
      <c r="AR994" s="175"/>
      <c r="AS994" s="175"/>
      <c r="AT994" s="175"/>
      <c r="AU994" s="175"/>
      <c r="AV994" s="175"/>
      <c r="AW994" s="175"/>
      <c r="AX994" s="175"/>
      <c r="AY994" s="175"/>
      <c r="AZ994" s="175"/>
      <c r="BA994" s="175"/>
      <c r="BB994" s="175"/>
      <c r="BC994" s="175"/>
      <c r="BD994" s="175"/>
      <c r="BE994" s="175"/>
      <c r="BF994" s="175"/>
      <c r="BG994" s="175"/>
      <c r="BH994" s="175"/>
      <c r="BI994" s="175"/>
      <c r="BJ994" s="175"/>
      <c r="BK994" s="175"/>
      <c r="BL994" s="175"/>
      <c r="BM994" s="175"/>
    </row>
    <row r="995" spans="1:65" ht="15.75" customHeight="1">
      <c r="A995" s="175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  <c r="AQ995" s="175"/>
      <c r="AR995" s="175"/>
      <c r="AS995" s="175"/>
      <c r="AT995" s="175"/>
      <c r="AU995" s="175"/>
      <c r="AV995" s="175"/>
      <c r="AW995" s="175"/>
      <c r="AX995" s="175"/>
      <c r="AY995" s="175"/>
      <c r="AZ995" s="175"/>
      <c r="BA995" s="175"/>
      <c r="BB995" s="175"/>
      <c r="BC995" s="175"/>
      <c r="BD995" s="175"/>
      <c r="BE995" s="175"/>
      <c r="BF995" s="175"/>
      <c r="BG995" s="175"/>
      <c r="BH995" s="175"/>
      <c r="BI995" s="175"/>
      <c r="BJ995" s="175"/>
      <c r="BK995" s="175"/>
      <c r="BL995" s="175"/>
      <c r="BM995" s="175"/>
    </row>
    <row r="996" spans="1:65" ht="15.75" customHeight="1">
      <c r="A996" s="175"/>
      <c r="B996" s="175"/>
      <c r="C996" s="175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  <c r="AQ996" s="175"/>
      <c r="AR996" s="175"/>
      <c r="AS996" s="175"/>
      <c r="AT996" s="175"/>
      <c r="AU996" s="175"/>
      <c r="AV996" s="175"/>
      <c r="AW996" s="175"/>
      <c r="AX996" s="175"/>
      <c r="AY996" s="175"/>
      <c r="AZ996" s="175"/>
      <c r="BA996" s="175"/>
      <c r="BB996" s="175"/>
      <c r="BC996" s="175"/>
      <c r="BD996" s="175"/>
      <c r="BE996" s="175"/>
      <c r="BF996" s="175"/>
      <c r="BG996" s="175"/>
      <c r="BH996" s="175"/>
      <c r="BI996" s="175"/>
      <c r="BJ996" s="175"/>
      <c r="BK996" s="175"/>
      <c r="BL996" s="175"/>
      <c r="BM996" s="175"/>
    </row>
    <row r="997" spans="1:65" ht="15.75" customHeight="1">
      <c r="A997" s="175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  <c r="AQ997" s="175"/>
      <c r="AR997" s="175"/>
      <c r="AS997" s="175"/>
      <c r="AT997" s="175"/>
      <c r="AU997" s="175"/>
      <c r="AV997" s="175"/>
      <c r="AW997" s="175"/>
      <c r="AX997" s="175"/>
      <c r="AY997" s="175"/>
      <c r="AZ997" s="175"/>
      <c r="BA997" s="175"/>
      <c r="BB997" s="175"/>
      <c r="BC997" s="175"/>
      <c r="BD997" s="175"/>
      <c r="BE997" s="175"/>
      <c r="BF997" s="175"/>
      <c r="BG997" s="175"/>
      <c r="BH997" s="175"/>
      <c r="BI997" s="175"/>
      <c r="BJ997" s="175"/>
      <c r="BK997" s="175"/>
      <c r="BL997" s="175"/>
      <c r="BM997" s="175"/>
    </row>
    <row r="998" spans="1:65" ht="15.75" customHeight="1">
      <c r="A998" s="175"/>
      <c r="B998" s="175"/>
      <c r="C998" s="175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  <c r="AQ998" s="175"/>
      <c r="AR998" s="175"/>
      <c r="AS998" s="175"/>
      <c r="AT998" s="175"/>
      <c r="AU998" s="175"/>
      <c r="AV998" s="175"/>
      <c r="AW998" s="175"/>
      <c r="AX998" s="175"/>
      <c r="AY998" s="175"/>
      <c r="AZ998" s="175"/>
      <c r="BA998" s="175"/>
      <c r="BB998" s="175"/>
      <c r="BC998" s="175"/>
      <c r="BD998" s="175"/>
      <c r="BE998" s="175"/>
      <c r="BF998" s="175"/>
      <c r="BG998" s="175"/>
      <c r="BH998" s="175"/>
      <c r="BI998" s="175"/>
      <c r="BJ998" s="175"/>
      <c r="BK998" s="175"/>
      <c r="BL998" s="175"/>
      <c r="BM998" s="175"/>
    </row>
    <row r="999" spans="1:65" ht="15.75" customHeight="1">
      <c r="A999" s="175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  <c r="AQ999" s="175"/>
      <c r="AR999" s="175"/>
      <c r="AS999" s="175"/>
      <c r="AT999" s="175"/>
      <c r="AU999" s="175"/>
      <c r="AV999" s="175"/>
      <c r="AW999" s="175"/>
      <c r="AX999" s="175"/>
      <c r="AY999" s="175"/>
      <c r="AZ999" s="175"/>
      <c r="BA999" s="175"/>
      <c r="BB999" s="175"/>
      <c r="BC999" s="175"/>
      <c r="BD999" s="175"/>
      <c r="BE999" s="175"/>
      <c r="BF999" s="175"/>
      <c r="BG999" s="175"/>
      <c r="BH999" s="175"/>
      <c r="BI999" s="175"/>
      <c r="BJ999" s="175"/>
      <c r="BK999" s="175"/>
      <c r="BL999" s="175"/>
      <c r="BM999" s="175"/>
    </row>
    <row r="1000" spans="1:65" ht="15.75" customHeight="1">
      <c r="A1000" s="175"/>
      <c r="B1000" s="175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  <c r="AQ1000" s="175"/>
      <c r="AR1000" s="175"/>
      <c r="AS1000" s="175"/>
      <c r="AT1000" s="175"/>
      <c r="AU1000" s="175"/>
      <c r="AV1000" s="175"/>
      <c r="AW1000" s="175"/>
      <c r="AX1000" s="175"/>
      <c r="AY1000" s="175"/>
      <c r="AZ1000" s="175"/>
      <c r="BA1000" s="175"/>
      <c r="BB1000" s="175"/>
      <c r="BC1000" s="175"/>
      <c r="BD1000" s="175"/>
      <c r="BE1000" s="175"/>
      <c r="BF1000" s="175"/>
      <c r="BG1000" s="175"/>
      <c r="BH1000" s="175"/>
      <c r="BI1000" s="175"/>
      <c r="BJ1000" s="175"/>
      <c r="BK1000" s="175"/>
      <c r="BL1000" s="175"/>
      <c r="BM1000" s="175"/>
    </row>
  </sheetData>
  <sheetProtection algorithmName="SHA-512" hashValue="8NoPovBR+41j4Gl1DKPOvYwmn0onIMr8N5XyUZgcrRaCnJiv2oNoruqXRDSJYqbKC+ee2gi5n6qDtsZULakrmA==" saltValue="l/rAc2tVFLb34seSKjE8Vw==" spinCount="100000" sheet="1" objects="1" scenarios="1"/>
  <mergeCells count="80">
    <mergeCell ref="O3:O4"/>
    <mergeCell ref="P3:Q4"/>
    <mergeCell ref="P1:T1"/>
    <mergeCell ref="I3:I4"/>
    <mergeCell ref="J3:J5"/>
    <mergeCell ref="K3:L4"/>
    <mergeCell ref="M3:M5"/>
    <mergeCell ref="N3:N4"/>
    <mergeCell ref="A32:K32"/>
    <mergeCell ref="A33:K33"/>
    <mergeCell ref="A34:K34"/>
    <mergeCell ref="A35:K35"/>
    <mergeCell ref="A36:K36"/>
    <mergeCell ref="A37:K37"/>
    <mergeCell ref="A38:K38"/>
    <mergeCell ref="A46:K46"/>
    <mergeCell ref="A47:K47"/>
    <mergeCell ref="A48:K48"/>
    <mergeCell ref="L48:W48"/>
    <mergeCell ref="X48:AM48"/>
    <mergeCell ref="AN48:AT48"/>
    <mergeCell ref="AU48:BD48"/>
    <mergeCell ref="BE48:BM48"/>
    <mergeCell ref="A49:K49"/>
    <mergeCell ref="A50:K50"/>
    <mergeCell ref="A39:K39"/>
    <mergeCell ref="A40:K40"/>
    <mergeCell ref="A41:K41"/>
    <mergeCell ref="A42:K42"/>
    <mergeCell ref="A43:K43"/>
    <mergeCell ref="A44:K44"/>
    <mergeCell ref="A45:K45"/>
    <mergeCell ref="V1:AD1"/>
    <mergeCell ref="V2:AD2"/>
    <mergeCell ref="L1:M1"/>
    <mergeCell ref="AF1:AM1"/>
    <mergeCell ref="A2:M2"/>
    <mergeCell ref="N2:O2"/>
    <mergeCell ref="P2:T2"/>
    <mergeCell ref="AF2:AM2"/>
    <mergeCell ref="AK3:AK5"/>
    <mergeCell ref="AL3:AL5"/>
    <mergeCell ref="AM3:AM5"/>
    <mergeCell ref="V3:V5"/>
    <mergeCell ref="W3:W5"/>
    <mergeCell ref="X3:X5"/>
    <mergeCell ref="Y3:Y5"/>
    <mergeCell ref="AA3:AA5"/>
    <mergeCell ref="AB3:AB5"/>
    <mergeCell ref="AC3:AC5"/>
    <mergeCell ref="AD3:AD5"/>
    <mergeCell ref="AF3:AF5"/>
    <mergeCell ref="AG3:AG5"/>
    <mergeCell ref="AH3:AH5"/>
    <mergeCell ref="AI3:AI5"/>
    <mergeCell ref="AQ4:AQ5"/>
    <mergeCell ref="AR4:AR5"/>
    <mergeCell ref="AO1:AS1"/>
    <mergeCell ref="AO2:AS2"/>
    <mergeCell ref="AO3:AP3"/>
    <mergeCell ref="AQ3:AR3"/>
    <mergeCell ref="AS3:AS5"/>
    <mergeCell ref="AO4:AO5"/>
    <mergeCell ref="AP4:AP5"/>
    <mergeCell ref="A30:K30"/>
    <mergeCell ref="A31:K31"/>
    <mergeCell ref="Z3:Z5"/>
    <mergeCell ref="AJ3:AJ5"/>
    <mergeCell ref="A25:K25"/>
    <mergeCell ref="A26:K26"/>
    <mergeCell ref="A27:K27"/>
    <mergeCell ref="A28:K28"/>
    <mergeCell ref="A29:K29"/>
    <mergeCell ref="R3:S4"/>
    <mergeCell ref="T3:T4"/>
    <mergeCell ref="A3:B4"/>
    <mergeCell ref="C3:C5"/>
    <mergeCell ref="D3:E4"/>
    <mergeCell ref="F3:F5"/>
    <mergeCell ref="G3:H4"/>
  </mergeCells>
  <conditionalFormatting sqref="AS6:AS21">
    <cfRule type="cellIs" dxfId="3" priority="1" operator="notEqual">
      <formula>$AA6+$AB6</formula>
    </cfRule>
  </conditionalFormatting>
  <conditionalFormatting sqref="AS6:AS21">
    <cfRule type="cellIs" dxfId="2" priority="2" operator="notEqual">
      <formula>$AA$6+$AB$6</formula>
    </cfRule>
  </conditionalFormatting>
  <pageMargins left="0.51181102362204722" right="0.51181102362204722" top="0.78740157480314965" bottom="0.78740157480314965" header="0" footer="0"/>
  <pageSetup paperSize="9" orientation="landscape" r:id="rId1"/>
  <colBreaks count="1" manualBreakCount="1">
    <brk id="2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M999"/>
  <sheetViews>
    <sheetView showGridLines="0" workbookViewId="0">
      <pane ySplit="5" topLeftCell="A6" activePane="bottomLeft" state="frozen"/>
      <selection pane="bottomLeft" activeCell="AR12" sqref="AR12"/>
    </sheetView>
  </sheetViews>
  <sheetFormatPr defaultColWidth="14.42578125" defaultRowHeight="15" customHeight="1"/>
  <cols>
    <col min="1" max="1" width="8.5703125" customWidth="1"/>
    <col min="2" max="2" width="11.28515625" customWidth="1"/>
    <col min="3" max="3" width="14.28515625" customWidth="1"/>
    <col min="4" max="4" width="10.42578125" customWidth="1"/>
    <col min="5" max="5" width="16" customWidth="1"/>
    <col min="6" max="6" width="15.28515625" customWidth="1"/>
    <col min="7" max="7" width="14.42578125" customWidth="1"/>
    <col min="8" max="8" width="15.42578125" customWidth="1"/>
    <col min="9" max="9" width="39.7109375" customWidth="1"/>
    <col min="10" max="10" width="19.7109375" customWidth="1"/>
    <col min="11" max="12" width="9" customWidth="1"/>
    <col min="13" max="13" width="12.28515625" customWidth="1"/>
    <col min="14" max="14" width="13.140625" customWidth="1"/>
    <col min="15" max="15" width="11.85546875" customWidth="1"/>
    <col min="16" max="16" width="7.5703125" customWidth="1"/>
    <col min="17" max="17" width="13.85546875" customWidth="1"/>
    <col min="18" max="18" width="10" customWidth="1"/>
    <col min="19" max="19" width="17.7109375" customWidth="1"/>
    <col min="20" max="20" width="9" customWidth="1"/>
    <col min="21" max="21" width="1.5703125" customWidth="1"/>
    <col min="22" max="26" width="9.5703125" customWidth="1"/>
    <col min="27" max="28" width="10.85546875" customWidth="1"/>
    <col min="29" max="29" width="10.7109375" customWidth="1"/>
    <col min="30" max="30" width="10.85546875" customWidth="1"/>
    <col min="31" max="31" width="1.28515625" customWidth="1"/>
    <col min="32" max="36" width="9.5703125" customWidth="1"/>
    <col min="37" max="38" width="8.5703125" customWidth="1"/>
    <col min="39" max="39" width="9.5703125" customWidth="1"/>
    <col min="40" max="40" width="1.42578125" customWidth="1"/>
    <col min="41" max="42" width="9.5703125" customWidth="1"/>
    <col min="43" max="43" width="11.5703125" customWidth="1"/>
    <col min="44" max="44" width="11.85546875" customWidth="1"/>
    <col min="45" max="45" width="10.85546875" customWidth="1"/>
    <col min="46" max="65" width="9" customWidth="1"/>
  </cols>
  <sheetData>
    <row r="1" spans="1:6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6"/>
      <c r="M1" s="147"/>
      <c r="N1" s="37"/>
      <c r="O1" s="37"/>
      <c r="P1" s="169" t="s">
        <v>0</v>
      </c>
      <c r="Q1" s="170"/>
      <c r="R1" s="170"/>
      <c r="S1" s="170"/>
      <c r="T1" s="170"/>
      <c r="U1" s="37"/>
      <c r="V1" s="37"/>
      <c r="W1" s="3"/>
      <c r="X1" s="3"/>
      <c r="Y1" s="3"/>
      <c r="Z1" s="3"/>
      <c r="AA1" s="3"/>
      <c r="AB1" s="3"/>
      <c r="AC1" s="3"/>
      <c r="AD1" s="3"/>
      <c r="AE1" s="2"/>
      <c r="AF1" s="127" t="s">
        <v>2</v>
      </c>
      <c r="AG1" s="103"/>
      <c r="AH1" s="103"/>
      <c r="AI1" s="103"/>
      <c r="AJ1" s="103"/>
      <c r="AK1" s="103"/>
      <c r="AL1" s="103"/>
      <c r="AM1" s="103"/>
      <c r="AN1" s="2"/>
      <c r="AO1" s="127" t="s">
        <v>3</v>
      </c>
      <c r="AP1" s="103"/>
      <c r="AQ1" s="103"/>
      <c r="AR1" s="103"/>
      <c r="AS1" s="10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>
      <c r="A2" s="38" t="s">
        <v>4</v>
      </c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  <c r="M2" s="41"/>
      <c r="N2" s="148" t="s">
        <v>5</v>
      </c>
      <c r="O2" s="145"/>
      <c r="P2" s="149" t="s">
        <v>6</v>
      </c>
      <c r="Q2" s="129"/>
      <c r="R2" s="129"/>
      <c r="S2" s="129"/>
      <c r="T2" s="130"/>
      <c r="U2" s="4"/>
      <c r="V2" s="144" t="s">
        <v>7</v>
      </c>
      <c r="W2" s="129"/>
      <c r="X2" s="129"/>
      <c r="Y2" s="129"/>
      <c r="Z2" s="145"/>
      <c r="AA2" s="129"/>
      <c r="AB2" s="129"/>
      <c r="AC2" s="129"/>
      <c r="AD2" s="130"/>
      <c r="AE2" s="4"/>
      <c r="AF2" s="168" t="s">
        <v>8</v>
      </c>
      <c r="AG2" s="129"/>
      <c r="AH2" s="129"/>
      <c r="AI2" s="129"/>
      <c r="AJ2" s="145"/>
      <c r="AK2" s="129"/>
      <c r="AL2" s="129"/>
      <c r="AM2" s="130"/>
      <c r="AN2" s="4"/>
      <c r="AO2" s="128" t="s">
        <v>64</v>
      </c>
      <c r="AP2" s="129"/>
      <c r="AQ2" s="129"/>
      <c r="AR2" s="129"/>
      <c r="AS2" s="130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>
      <c r="A3" s="119" t="s">
        <v>10</v>
      </c>
      <c r="B3" s="120"/>
      <c r="C3" s="123" t="s">
        <v>11</v>
      </c>
      <c r="D3" s="160" t="s">
        <v>12</v>
      </c>
      <c r="E3" s="114"/>
      <c r="F3" s="125" t="s">
        <v>13</v>
      </c>
      <c r="G3" s="113" t="s">
        <v>14</v>
      </c>
      <c r="H3" s="114"/>
      <c r="I3" s="123" t="s">
        <v>65</v>
      </c>
      <c r="J3" s="123" t="s">
        <v>66</v>
      </c>
      <c r="K3" s="124" t="s">
        <v>17</v>
      </c>
      <c r="L3" s="114"/>
      <c r="M3" s="162" t="s">
        <v>18</v>
      </c>
      <c r="N3" s="163" t="s">
        <v>19</v>
      </c>
      <c r="O3" s="166" t="s">
        <v>20</v>
      </c>
      <c r="P3" s="119" t="s">
        <v>21</v>
      </c>
      <c r="Q3" s="114"/>
      <c r="R3" s="113" t="s">
        <v>22</v>
      </c>
      <c r="S3" s="114"/>
      <c r="T3" s="117" t="s">
        <v>23</v>
      </c>
      <c r="U3" s="4"/>
      <c r="V3" s="138" t="s">
        <v>24</v>
      </c>
      <c r="W3" s="105" t="s">
        <v>25</v>
      </c>
      <c r="X3" s="105" t="s">
        <v>26</v>
      </c>
      <c r="Y3" s="105" t="s">
        <v>27</v>
      </c>
      <c r="Z3" s="105" t="s">
        <v>28</v>
      </c>
      <c r="AA3" s="165" t="s">
        <v>29</v>
      </c>
      <c r="AB3" s="165" t="s">
        <v>150</v>
      </c>
      <c r="AC3" s="140" t="s">
        <v>30</v>
      </c>
      <c r="AD3" s="141" t="s">
        <v>31</v>
      </c>
      <c r="AE3" s="4"/>
      <c r="AF3" s="143" t="s">
        <v>24</v>
      </c>
      <c r="AG3" s="108" t="s">
        <v>25</v>
      </c>
      <c r="AH3" s="108" t="s">
        <v>26</v>
      </c>
      <c r="AI3" s="108" t="s">
        <v>27</v>
      </c>
      <c r="AJ3" s="108" t="s">
        <v>28</v>
      </c>
      <c r="AK3" s="174" t="s">
        <v>29</v>
      </c>
      <c r="AL3" s="174" t="s">
        <v>150</v>
      </c>
      <c r="AM3" s="137" t="s">
        <v>31</v>
      </c>
      <c r="AN3" s="4"/>
      <c r="AO3" s="173" t="s">
        <v>151</v>
      </c>
      <c r="AP3" s="131"/>
      <c r="AQ3" s="171" t="s">
        <v>150</v>
      </c>
      <c r="AR3" s="131"/>
      <c r="AS3" s="132" t="s">
        <v>31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>
      <c r="A4" s="121"/>
      <c r="B4" s="122"/>
      <c r="C4" s="106"/>
      <c r="D4" s="161"/>
      <c r="E4" s="116"/>
      <c r="F4" s="106"/>
      <c r="G4" s="115"/>
      <c r="H4" s="116"/>
      <c r="I4" s="106"/>
      <c r="J4" s="106"/>
      <c r="K4" s="115"/>
      <c r="L4" s="116"/>
      <c r="M4" s="142"/>
      <c r="N4" s="164"/>
      <c r="O4" s="167"/>
      <c r="P4" s="121"/>
      <c r="Q4" s="116"/>
      <c r="R4" s="115"/>
      <c r="S4" s="116"/>
      <c r="T4" s="118"/>
      <c r="U4" s="4"/>
      <c r="V4" s="139"/>
      <c r="W4" s="106"/>
      <c r="X4" s="106"/>
      <c r="Y4" s="106"/>
      <c r="Z4" s="106"/>
      <c r="AA4" s="106"/>
      <c r="AB4" s="106"/>
      <c r="AC4" s="106"/>
      <c r="AD4" s="142"/>
      <c r="AE4" s="4"/>
      <c r="AF4" s="139"/>
      <c r="AG4" s="106"/>
      <c r="AH4" s="106"/>
      <c r="AI4" s="106"/>
      <c r="AJ4" s="106"/>
      <c r="AK4" s="106"/>
      <c r="AL4" s="106"/>
      <c r="AM4" s="133"/>
      <c r="AN4" s="4"/>
      <c r="AO4" s="135" t="s">
        <v>32</v>
      </c>
      <c r="AP4" s="126" t="s">
        <v>33</v>
      </c>
      <c r="AQ4" s="126" t="s">
        <v>32</v>
      </c>
      <c r="AR4" s="126" t="s">
        <v>33</v>
      </c>
      <c r="AS4" s="133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22.5">
      <c r="A5" s="5" t="s">
        <v>34</v>
      </c>
      <c r="B5" s="6" t="s">
        <v>35</v>
      </c>
      <c r="C5" s="107"/>
      <c r="D5" s="42" t="s">
        <v>36</v>
      </c>
      <c r="E5" s="7" t="s">
        <v>37</v>
      </c>
      <c r="F5" s="107"/>
      <c r="G5" s="43" t="s">
        <v>38</v>
      </c>
      <c r="H5" s="43" t="s">
        <v>39</v>
      </c>
      <c r="I5" s="107"/>
      <c r="J5" s="107"/>
      <c r="K5" s="44" t="s">
        <v>40</v>
      </c>
      <c r="L5" s="45" t="s">
        <v>41</v>
      </c>
      <c r="M5" s="118"/>
      <c r="N5" s="9" t="s">
        <v>67</v>
      </c>
      <c r="O5" s="46" t="s">
        <v>43</v>
      </c>
      <c r="P5" s="10" t="s">
        <v>34</v>
      </c>
      <c r="Q5" s="7" t="s">
        <v>35</v>
      </c>
      <c r="R5" s="8" t="s">
        <v>34</v>
      </c>
      <c r="S5" s="7" t="s">
        <v>35</v>
      </c>
      <c r="T5" s="11" t="s">
        <v>34</v>
      </c>
      <c r="U5" s="4"/>
      <c r="V5" s="136"/>
      <c r="W5" s="107"/>
      <c r="X5" s="107"/>
      <c r="Y5" s="107"/>
      <c r="Z5" s="107"/>
      <c r="AA5" s="107"/>
      <c r="AB5" s="107"/>
      <c r="AC5" s="107"/>
      <c r="AD5" s="118"/>
      <c r="AE5" s="4"/>
      <c r="AF5" s="136"/>
      <c r="AG5" s="107"/>
      <c r="AH5" s="107"/>
      <c r="AI5" s="107"/>
      <c r="AJ5" s="107"/>
      <c r="AK5" s="107"/>
      <c r="AL5" s="107"/>
      <c r="AM5" s="134"/>
      <c r="AN5" s="4"/>
      <c r="AO5" s="136"/>
      <c r="AP5" s="107"/>
      <c r="AQ5" s="107"/>
      <c r="AR5" s="107"/>
      <c r="AS5" s="13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ht="34.5" customHeight="1">
      <c r="A6" s="12">
        <v>153098</v>
      </c>
      <c r="B6" s="13" t="s">
        <v>68</v>
      </c>
      <c r="C6" s="14" t="s">
        <v>69</v>
      </c>
      <c r="D6" s="47" t="s">
        <v>70</v>
      </c>
      <c r="E6" s="14" t="s">
        <v>71</v>
      </c>
      <c r="F6" s="14" t="s">
        <v>72</v>
      </c>
      <c r="G6" s="15" t="s">
        <v>73</v>
      </c>
      <c r="H6" s="15" t="s">
        <v>74</v>
      </c>
      <c r="I6" s="14" t="s">
        <v>75</v>
      </c>
      <c r="J6" s="14" t="s">
        <v>76</v>
      </c>
      <c r="K6" s="16">
        <v>43466</v>
      </c>
      <c r="L6" s="16">
        <v>44561</v>
      </c>
      <c r="M6" s="17">
        <f>3*12*20000</f>
        <v>720000</v>
      </c>
      <c r="N6" s="48" t="s">
        <v>77</v>
      </c>
      <c r="O6" s="18" t="s">
        <v>78</v>
      </c>
      <c r="P6" s="19">
        <v>28882</v>
      </c>
      <c r="Q6" s="98" t="s">
        <v>79</v>
      </c>
      <c r="R6" s="20">
        <v>17300011</v>
      </c>
      <c r="S6" s="14" t="s">
        <v>80</v>
      </c>
      <c r="T6" s="21">
        <v>1081</v>
      </c>
      <c r="U6" s="4"/>
      <c r="V6" s="22">
        <v>0</v>
      </c>
      <c r="W6" s="23">
        <f t="shared" ref="W6:Y6" si="0">20000*12</f>
        <v>240000</v>
      </c>
      <c r="X6" s="23">
        <f t="shared" si="0"/>
        <v>240000</v>
      </c>
      <c r="Y6" s="24">
        <f t="shared" si="0"/>
        <v>240000</v>
      </c>
      <c r="Z6" s="72"/>
      <c r="AA6" s="25">
        <v>0</v>
      </c>
      <c r="AB6" s="25"/>
      <c r="AC6" s="23">
        <v>0</v>
      </c>
      <c r="AD6" s="26">
        <f t="shared" ref="AD6:AD13" si="1">SUM(V6:AC6)</f>
        <v>720000</v>
      </c>
      <c r="AE6" s="4"/>
      <c r="AF6" s="27">
        <v>0</v>
      </c>
      <c r="AG6" s="27">
        <v>0</v>
      </c>
      <c r="AH6" s="23">
        <v>240000</v>
      </c>
      <c r="AI6" s="25">
        <v>240000</v>
      </c>
      <c r="AJ6" s="25">
        <v>60000</v>
      </c>
      <c r="AK6" s="25">
        <v>0</v>
      </c>
      <c r="AL6" s="49">
        <v>0</v>
      </c>
      <c r="AM6" s="28">
        <f t="shared" ref="AM6:AM13" si="2">SUM(AF6:AL6)</f>
        <v>540000</v>
      </c>
      <c r="AN6" s="4"/>
      <c r="AO6" s="23">
        <v>0</v>
      </c>
      <c r="AP6" s="23">
        <v>0</v>
      </c>
      <c r="AQ6" s="23"/>
      <c r="AR6" s="23"/>
      <c r="AS6" s="29">
        <f t="shared" ref="AS6:AS13" si="3">SUM(AO6:AR6)</f>
        <v>0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56.25">
      <c r="A7" s="30">
        <v>153086</v>
      </c>
      <c r="B7" s="31" t="s">
        <v>82</v>
      </c>
      <c r="C7" s="14" t="s">
        <v>83</v>
      </c>
      <c r="D7" s="47" t="s">
        <v>84</v>
      </c>
      <c r="E7" s="14" t="s">
        <v>85</v>
      </c>
      <c r="F7" s="14" t="s">
        <v>86</v>
      </c>
      <c r="G7" s="14" t="s">
        <v>87</v>
      </c>
      <c r="H7" s="32" t="s">
        <v>88</v>
      </c>
      <c r="I7" s="14" t="s">
        <v>89</v>
      </c>
      <c r="J7" s="50" t="s">
        <v>90</v>
      </c>
      <c r="K7" s="34" t="s">
        <v>81</v>
      </c>
      <c r="L7" s="34" t="s">
        <v>81</v>
      </c>
      <c r="M7" s="35">
        <v>0</v>
      </c>
      <c r="N7" s="48" t="s">
        <v>91</v>
      </c>
      <c r="O7" s="51" t="s">
        <v>81</v>
      </c>
      <c r="P7" s="19">
        <v>28802</v>
      </c>
      <c r="Q7" s="14" t="s">
        <v>92</v>
      </c>
      <c r="R7" s="20" t="s">
        <v>93</v>
      </c>
      <c r="S7" s="14" t="s">
        <v>94</v>
      </c>
      <c r="T7" s="21">
        <v>1050</v>
      </c>
      <c r="U7" s="4"/>
      <c r="V7" s="22"/>
      <c r="W7" s="23">
        <v>500</v>
      </c>
      <c r="X7" s="23">
        <v>800</v>
      </c>
      <c r="Y7" s="24">
        <v>950</v>
      </c>
      <c r="Z7" s="72"/>
      <c r="AA7" s="25">
        <v>450</v>
      </c>
      <c r="AB7" s="25"/>
      <c r="AC7" s="23"/>
      <c r="AD7" s="26">
        <f t="shared" si="1"/>
        <v>2700</v>
      </c>
      <c r="AE7" s="4"/>
      <c r="AF7" s="27">
        <v>0</v>
      </c>
      <c r="AG7" s="27">
        <v>0</v>
      </c>
      <c r="AH7" s="23">
        <v>500</v>
      </c>
      <c r="AI7" s="25">
        <v>800</v>
      </c>
      <c r="AJ7" s="25">
        <v>500</v>
      </c>
      <c r="AK7" s="25">
        <v>0</v>
      </c>
      <c r="AL7" s="49">
        <v>0</v>
      </c>
      <c r="AM7" s="28">
        <f t="shared" si="2"/>
        <v>1800</v>
      </c>
      <c r="AN7" s="4"/>
      <c r="AO7" s="23">
        <v>0</v>
      </c>
      <c r="AP7" s="23">
        <v>450</v>
      </c>
      <c r="AQ7" s="23"/>
      <c r="AR7" s="23"/>
      <c r="AS7" s="29">
        <f t="shared" si="3"/>
        <v>450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45">
      <c r="A8" s="30">
        <v>153086</v>
      </c>
      <c r="B8" s="31" t="s">
        <v>82</v>
      </c>
      <c r="C8" s="14" t="s">
        <v>95</v>
      </c>
      <c r="D8" s="47" t="s">
        <v>81</v>
      </c>
      <c r="E8" s="14" t="s">
        <v>81</v>
      </c>
      <c r="F8" s="14" t="s">
        <v>96</v>
      </c>
      <c r="G8" s="15" t="s">
        <v>97</v>
      </c>
      <c r="H8" s="32" t="s">
        <v>98</v>
      </c>
      <c r="I8" s="14" t="s">
        <v>99</v>
      </c>
      <c r="J8" s="14" t="s">
        <v>100</v>
      </c>
      <c r="K8" s="16">
        <v>43891</v>
      </c>
      <c r="L8" s="16">
        <v>44256</v>
      </c>
      <c r="M8" s="17">
        <v>2400</v>
      </c>
      <c r="N8" s="99" t="s">
        <v>156</v>
      </c>
      <c r="O8" s="51" t="s">
        <v>81</v>
      </c>
      <c r="P8" s="19">
        <v>28802</v>
      </c>
      <c r="Q8" s="14" t="s">
        <v>92</v>
      </c>
      <c r="R8" s="20" t="s">
        <v>93</v>
      </c>
      <c r="S8" s="14" t="s">
        <v>94</v>
      </c>
      <c r="T8" s="21">
        <v>1050</v>
      </c>
      <c r="U8" s="4"/>
      <c r="V8" s="22">
        <v>0</v>
      </c>
      <c r="W8" s="23">
        <v>0</v>
      </c>
      <c r="X8" s="23">
        <f>200*9</f>
        <v>1800</v>
      </c>
      <c r="Y8" s="24">
        <f>200*3</f>
        <v>600</v>
      </c>
      <c r="Z8" s="72"/>
      <c r="AA8" s="25"/>
      <c r="AB8" s="25"/>
      <c r="AC8" s="23">
        <v>0</v>
      </c>
      <c r="AD8" s="26">
        <f t="shared" si="1"/>
        <v>2400</v>
      </c>
      <c r="AE8" s="4"/>
      <c r="AF8" s="27">
        <v>0</v>
      </c>
      <c r="AG8" s="23">
        <v>0</v>
      </c>
      <c r="AH8" s="23">
        <v>0</v>
      </c>
      <c r="AI8" s="25">
        <v>0</v>
      </c>
      <c r="AJ8" s="25">
        <v>0</v>
      </c>
      <c r="AK8" s="25">
        <v>0</v>
      </c>
      <c r="AL8" s="49">
        <v>0</v>
      </c>
      <c r="AM8" s="28">
        <f t="shared" si="2"/>
        <v>0</v>
      </c>
      <c r="AN8" s="4"/>
      <c r="AO8" s="23">
        <v>0</v>
      </c>
      <c r="AP8" s="23">
        <v>0</v>
      </c>
      <c r="AQ8" s="23"/>
      <c r="AR8" s="23"/>
      <c r="AS8" s="29">
        <f t="shared" si="3"/>
        <v>0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45">
      <c r="A9" s="30">
        <v>153086</v>
      </c>
      <c r="B9" s="31" t="s">
        <v>82</v>
      </c>
      <c r="C9" s="14" t="s">
        <v>101</v>
      </c>
      <c r="D9" s="47" t="s">
        <v>81</v>
      </c>
      <c r="E9" s="14" t="s">
        <v>81</v>
      </c>
      <c r="F9" s="14" t="s">
        <v>96</v>
      </c>
      <c r="G9" s="15" t="s">
        <v>97</v>
      </c>
      <c r="H9" s="32" t="s">
        <v>98</v>
      </c>
      <c r="I9" s="14" t="s">
        <v>99</v>
      </c>
      <c r="J9" s="14" t="s">
        <v>102</v>
      </c>
      <c r="K9" s="16">
        <v>44256</v>
      </c>
      <c r="L9" s="16">
        <v>44621</v>
      </c>
      <c r="M9" s="17">
        <v>2524.8000000000002</v>
      </c>
      <c r="N9" s="99" t="s">
        <v>156</v>
      </c>
      <c r="O9" s="51" t="s">
        <v>81</v>
      </c>
      <c r="P9" s="19">
        <v>28802</v>
      </c>
      <c r="Q9" s="14" t="s">
        <v>92</v>
      </c>
      <c r="R9" s="20">
        <v>13110111</v>
      </c>
      <c r="S9" s="14" t="s">
        <v>94</v>
      </c>
      <c r="T9" s="21">
        <v>1050</v>
      </c>
      <c r="U9" s="4"/>
      <c r="V9" s="22">
        <v>0</v>
      </c>
      <c r="W9" s="23">
        <v>0</v>
      </c>
      <c r="X9" s="23">
        <v>0</v>
      </c>
      <c r="Y9" s="23">
        <v>0</v>
      </c>
      <c r="Z9" s="72">
        <f>210.4*9</f>
        <v>1893.6000000000001</v>
      </c>
      <c r="AA9" s="25">
        <f>210.4*3</f>
        <v>631.20000000000005</v>
      </c>
      <c r="AB9" s="25"/>
      <c r="AC9" s="23">
        <v>0</v>
      </c>
      <c r="AD9" s="26">
        <f t="shared" si="1"/>
        <v>2524.8000000000002</v>
      </c>
      <c r="AE9" s="4"/>
      <c r="AF9" s="27">
        <v>0</v>
      </c>
      <c r="AG9" s="23">
        <v>0</v>
      </c>
      <c r="AH9" s="23">
        <v>0</v>
      </c>
      <c r="AI9" s="25">
        <v>0</v>
      </c>
      <c r="AJ9" s="25">
        <v>0</v>
      </c>
      <c r="AK9" s="25">
        <v>0</v>
      </c>
      <c r="AL9" s="49">
        <v>0</v>
      </c>
      <c r="AM9" s="28">
        <f t="shared" si="2"/>
        <v>0</v>
      </c>
      <c r="AN9" s="4"/>
      <c r="AO9" s="23">
        <v>331.2</v>
      </c>
      <c r="AP9" s="23">
        <v>300</v>
      </c>
      <c r="AQ9" s="23"/>
      <c r="AR9" s="23"/>
      <c r="AS9" s="29">
        <f t="shared" si="3"/>
        <v>631.20000000000005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45">
      <c r="A10" s="30">
        <v>153086</v>
      </c>
      <c r="B10" s="31" t="s">
        <v>82</v>
      </c>
      <c r="C10" s="14" t="s">
        <v>103</v>
      </c>
      <c r="D10" s="47" t="s">
        <v>81</v>
      </c>
      <c r="E10" s="14" t="s">
        <v>81</v>
      </c>
      <c r="F10" s="14" t="s">
        <v>96</v>
      </c>
      <c r="G10" s="15" t="s">
        <v>97</v>
      </c>
      <c r="H10" s="32" t="s">
        <v>98</v>
      </c>
      <c r="I10" s="14" t="s">
        <v>99</v>
      </c>
      <c r="J10" s="14" t="s">
        <v>104</v>
      </c>
      <c r="K10" s="16">
        <v>44621</v>
      </c>
      <c r="L10" s="16">
        <v>44986</v>
      </c>
      <c r="M10" s="17">
        <v>2686.44</v>
      </c>
      <c r="N10" s="99" t="s">
        <v>156</v>
      </c>
      <c r="O10" s="51" t="s">
        <v>81</v>
      </c>
      <c r="P10" s="19">
        <v>28802</v>
      </c>
      <c r="Q10" s="14" t="s">
        <v>92</v>
      </c>
      <c r="R10" s="20">
        <v>13110111</v>
      </c>
      <c r="S10" s="14" t="s">
        <v>94</v>
      </c>
      <c r="T10" s="21">
        <v>1050</v>
      </c>
      <c r="U10" s="4"/>
      <c r="V10" s="22">
        <v>0</v>
      </c>
      <c r="W10" s="23">
        <v>0</v>
      </c>
      <c r="X10" s="23">
        <v>0</v>
      </c>
      <c r="Y10" s="23">
        <v>0</v>
      </c>
      <c r="Z10" s="72">
        <v>0</v>
      </c>
      <c r="AA10" s="25">
        <f>223.87*9</f>
        <v>2014.83</v>
      </c>
      <c r="AB10" s="25"/>
      <c r="AC10" s="23">
        <f>223.87*3</f>
        <v>671.61</v>
      </c>
      <c r="AD10" s="26">
        <f t="shared" si="1"/>
        <v>2686.44</v>
      </c>
      <c r="AE10" s="4"/>
      <c r="AF10" s="27">
        <v>0</v>
      </c>
      <c r="AG10" s="23">
        <v>0</v>
      </c>
      <c r="AH10" s="23">
        <v>0</v>
      </c>
      <c r="AI10" s="25">
        <v>0</v>
      </c>
      <c r="AJ10" s="25">
        <v>0</v>
      </c>
      <c r="AK10" s="25">
        <v>0</v>
      </c>
      <c r="AL10" s="49">
        <v>0</v>
      </c>
      <c r="AM10" s="28">
        <f>SUM(AF10:AL10)</f>
        <v>0</v>
      </c>
      <c r="AN10" s="4"/>
      <c r="AO10" s="23">
        <v>1014.83</v>
      </c>
      <c r="AP10" s="23">
        <v>1000</v>
      </c>
      <c r="AQ10" s="23"/>
      <c r="AR10" s="23"/>
      <c r="AS10" s="29">
        <f t="shared" si="3"/>
        <v>2014.83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78.75">
      <c r="A11" s="30">
        <v>153083</v>
      </c>
      <c r="B11" s="31" t="s">
        <v>105</v>
      </c>
      <c r="C11" s="14" t="s">
        <v>106</v>
      </c>
      <c r="D11" s="47" t="s">
        <v>107</v>
      </c>
      <c r="E11" s="14" t="s">
        <v>108</v>
      </c>
      <c r="F11" s="14" t="s">
        <v>109</v>
      </c>
      <c r="G11" s="32" t="s">
        <v>81</v>
      </c>
      <c r="H11" s="32" t="s">
        <v>81</v>
      </c>
      <c r="I11" s="14" t="s">
        <v>110</v>
      </c>
      <c r="J11" s="14" t="s">
        <v>111</v>
      </c>
      <c r="K11" s="16">
        <v>44348</v>
      </c>
      <c r="L11" s="16">
        <v>44408</v>
      </c>
      <c r="M11" s="17">
        <v>300</v>
      </c>
      <c r="N11" s="99" t="s">
        <v>155</v>
      </c>
      <c r="O11" s="18" t="s">
        <v>112</v>
      </c>
      <c r="P11" s="19">
        <v>28911</v>
      </c>
      <c r="Q11" s="14" t="s">
        <v>113</v>
      </c>
      <c r="R11" s="20" t="s">
        <v>152</v>
      </c>
      <c r="S11" s="14" t="s">
        <v>114</v>
      </c>
      <c r="T11" s="21">
        <v>1050</v>
      </c>
      <c r="U11" s="4"/>
      <c r="V11" s="22">
        <v>0</v>
      </c>
      <c r="W11" s="23">
        <v>0</v>
      </c>
      <c r="X11" s="23">
        <v>0</v>
      </c>
      <c r="Y11" s="23">
        <v>0</v>
      </c>
      <c r="Z11" s="72">
        <v>300</v>
      </c>
      <c r="AA11" s="25">
        <v>0</v>
      </c>
      <c r="AB11" s="25">
        <v>0</v>
      </c>
      <c r="AC11" s="23">
        <v>0</v>
      </c>
      <c r="AD11" s="26">
        <f t="shared" si="1"/>
        <v>300</v>
      </c>
      <c r="AE11" s="4"/>
      <c r="AF11" s="27">
        <v>0</v>
      </c>
      <c r="AG11" s="23">
        <v>0</v>
      </c>
      <c r="AH11" s="23">
        <v>0</v>
      </c>
      <c r="AI11" s="25">
        <v>0</v>
      </c>
      <c r="AJ11" s="25">
        <v>0</v>
      </c>
      <c r="AK11" s="25">
        <v>0</v>
      </c>
      <c r="AL11" s="49">
        <v>0</v>
      </c>
      <c r="AM11" s="28">
        <f t="shared" si="2"/>
        <v>0</v>
      </c>
      <c r="AN11" s="4"/>
      <c r="AO11" s="23">
        <v>0</v>
      </c>
      <c r="AP11" s="23">
        <v>0</v>
      </c>
      <c r="AQ11" s="23">
        <v>0</v>
      </c>
      <c r="AR11" s="23">
        <v>0</v>
      </c>
      <c r="AS11" s="29">
        <f t="shared" si="3"/>
        <v>0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78.75">
      <c r="A12" s="52">
        <v>153083</v>
      </c>
      <c r="B12" s="53" t="s">
        <v>105</v>
      </c>
      <c r="C12" s="54" t="s">
        <v>115</v>
      </c>
      <c r="D12" s="55" t="s">
        <v>107</v>
      </c>
      <c r="E12" s="54" t="s">
        <v>108</v>
      </c>
      <c r="F12" s="56" t="s">
        <v>116</v>
      </c>
      <c r="G12" s="57" t="s">
        <v>81</v>
      </c>
      <c r="H12" s="57" t="s">
        <v>81</v>
      </c>
      <c r="I12" s="54" t="s">
        <v>117</v>
      </c>
      <c r="J12" s="54" t="s">
        <v>118</v>
      </c>
      <c r="K12" s="58">
        <v>44713</v>
      </c>
      <c r="L12" s="58">
        <v>44773</v>
      </c>
      <c r="M12" s="59">
        <v>400</v>
      </c>
      <c r="N12" s="101" t="s">
        <v>157</v>
      </c>
      <c r="O12" s="60" t="s">
        <v>112</v>
      </c>
      <c r="P12" s="61">
        <v>28911</v>
      </c>
      <c r="Q12" s="54" t="s">
        <v>113</v>
      </c>
      <c r="R12" s="62" t="s">
        <v>152</v>
      </c>
      <c r="S12" s="54" t="s">
        <v>114</v>
      </c>
      <c r="T12" s="21">
        <v>1050</v>
      </c>
      <c r="U12" s="4"/>
      <c r="V12" s="63">
        <v>0</v>
      </c>
      <c r="W12" s="64">
        <v>0</v>
      </c>
      <c r="X12" s="64">
        <v>0</v>
      </c>
      <c r="Y12" s="65">
        <v>0</v>
      </c>
      <c r="Z12" s="65">
        <v>0</v>
      </c>
      <c r="AA12" s="66">
        <v>400</v>
      </c>
      <c r="AB12" s="66"/>
      <c r="AC12" s="64">
        <v>0</v>
      </c>
      <c r="AD12" s="67">
        <f t="shared" si="1"/>
        <v>400</v>
      </c>
      <c r="AE12" s="68"/>
      <c r="AF12" s="69">
        <v>0</v>
      </c>
      <c r="AG12" s="64">
        <v>0</v>
      </c>
      <c r="AH12" s="64">
        <v>0</v>
      </c>
      <c r="AI12" s="66">
        <v>0</v>
      </c>
      <c r="AJ12" s="66">
        <v>0</v>
      </c>
      <c r="AK12" s="66">
        <v>0</v>
      </c>
      <c r="AL12" s="70">
        <v>0</v>
      </c>
      <c r="AM12" s="28">
        <f t="shared" si="2"/>
        <v>0</v>
      </c>
      <c r="AN12" s="4"/>
      <c r="AO12" s="64">
        <v>200</v>
      </c>
      <c r="AP12" s="64">
        <v>200</v>
      </c>
      <c r="AQ12" s="64"/>
      <c r="AR12" s="64"/>
      <c r="AS12" s="29">
        <f t="shared" si="3"/>
        <v>400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46.25">
      <c r="A13" s="30">
        <v>150119</v>
      </c>
      <c r="B13" s="33" t="s">
        <v>119</v>
      </c>
      <c r="C13" s="14" t="s">
        <v>120</v>
      </c>
      <c r="D13" s="14" t="s">
        <v>121</v>
      </c>
      <c r="E13" s="14" t="s">
        <v>122</v>
      </c>
      <c r="F13" s="71" t="s">
        <v>123</v>
      </c>
      <c r="G13" s="32" t="s">
        <v>124</v>
      </c>
      <c r="H13" s="32" t="s">
        <v>125</v>
      </c>
      <c r="I13" s="14" t="s">
        <v>126</v>
      </c>
      <c r="J13" s="14"/>
      <c r="K13" s="16" t="s">
        <v>127</v>
      </c>
      <c r="L13" s="16" t="s">
        <v>127</v>
      </c>
      <c r="M13" s="17">
        <v>1061437.82</v>
      </c>
      <c r="N13" s="100" t="s">
        <v>154</v>
      </c>
      <c r="O13" s="18"/>
      <c r="P13" s="19"/>
      <c r="Q13" s="14"/>
      <c r="R13" s="20"/>
      <c r="S13" s="14"/>
      <c r="T13" s="21"/>
      <c r="U13" s="4"/>
      <c r="V13" s="22"/>
      <c r="W13" s="23"/>
      <c r="X13" s="23"/>
      <c r="Y13" s="72"/>
      <c r="Z13" s="72"/>
      <c r="AA13" s="25">
        <v>708487.68000000005</v>
      </c>
      <c r="AB13" s="25">
        <v>352950.14</v>
      </c>
      <c r="AC13" s="23"/>
      <c r="AD13" s="67">
        <f t="shared" si="1"/>
        <v>1061437.82</v>
      </c>
      <c r="AE13" s="68"/>
      <c r="AF13" s="27">
        <v>0</v>
      </c>
      <c r="AG13" s="23">
        <v>0</v>
      </c>
      <c r="AH13" s="23">
        <v>0</v>
      </c>
      <c r="AI13" s="25">
        <v>0</v>
      </c>
      <c r="AJ13" s="25">
        <v>0</v>
      </c>
      <c r="AK13" s="25">
        <v>0</v>
      </c>
      <c r="AL13" s="25">
        <v>0</v>
      </c>
      <c r="AM13" s="28">
        <f t="shared" si="2"/>
        <v>0</v>
      </c>
      <c r="AN13" s="4"/>
      <c r="AO13" s="27">
        <v>708487.68000000005</v>
      </c>
      <c r="AP13" s="23"/>
      <c r="AQ13" s="23">
        <v>352950.14</v>
      </c>
      <c r="AR13" s="23"/>
      <c r="AS13" s="29">
        <f t="shared" si="3"/>
        <v>1061437.82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>
      <c r="A14" s="73" t="s">
        <v>31</v>
      </c>
      <c r="B14" s="74"/>
      <c r="C14" s="75"/>
      <c r="D14" s="76"/>
      <c r="E14" s="76"/>
      <c r="F14" s="77"/>
      <c r="G14" s="78"/>
      <c r="H14" s="78"/>
      <c r="I14" s="79"/>
      <c r="J14" s="79"/>
      <c r="K14" s="79"/>
      <c r="L14" s="80"/>
      <c r="M14" s="81"/>
      <c r="N14" s="82"/>
      <c r="O14" s="83"/>
      <c r="P14" s="84"/>
      <c r="Q14" s="74"/>
      <c r="R14" s="85"/>
      <c r="S14" s="74"/>
      <c r="T14" s="86"/>
      <c r="U14" s="4"/>
      <c r="V14" s="87">
        <f t="shared" ref="V14:AD14" si="4">SUM(V6:V13)</f>
        <v>0</v>
      </c>
      <c r="W14" s="88">
        <f t="shared" si="4"/>
        <v>240500</v>
      </c>
      <c r="X14" s="88">
        <f t="shared" si="4"/>
        <v>242600</v>
      </c>
      <c r="Y14" s="88">
        <f t="shared" si="4"/>
        <v>241550</v>
      </c>
      <c r="Z14" s="88">
        <f t="shared" si="4"/>
        <v>2193.6000000000004</v>
      </c>
      <c r="AA14" s="88">
        <f t="shared" si="4"/>
        <v>711983.71000000008</v>
      </c>
      <c r="AB14" s="88">
        <f t="shared" si="4"/>
        <v>352950.14</v>
      </c>
      <c r="AC14" s="88">
        <f t="shared" si="4"/>
        <v>671.61</v>
      </c>
      <c r="AD14" s="89">
        <f t="shared" si="4"/>
        <v>1792449.06</v>
      </c>
      <c r="AE14" s="68"/>
      <c r="AF14" s="90">
        <f t="shared" ref="AF14:AM14" si="5">SUM(AF6:AF13)</f>
        <v>0</v>
      </c>
      <c r="AG14" s="91">
        <f t="shared" si="5"/>
        <v>0</v>
      </c>
      <c r="AH14" s="91">
        <f t="shared" si="5"/>
        <v>240500</v>
      </c>
      <c r="AI14" s="91">
        <f t="shared" si="5"/>
        <v>240800</v>
      </c>
      <c r="AJ14" s="91">
        <f t="shared" si="5"/>
        <v>60500</v>
      </c>
      <c r="AK14" s="91">
        <f t="shared" si="5"/>
        <v>0</v>
      </c>
      <c r="AL14" s="91">
        <f t="shared" si="5"/>
        <v>0</v>
      </c>
      <c r="AM14" s="92">
        <f t="shared" si="5"/>
        <v>541800</v>
      </c>
      <c r="AN14" s="4"/>
      <c r="AO14" s="93">
        <f t="shared" ref="AO14:AS14" si="6">SUM(AO6:AO13)</f>
        <v>710033.71000000008</v>
      </c>
      <c r="AP14" s="94">
        <f t="shared" si="6"/>
        <v>1950</v>
      </c>
      <c r="AQ14" s="94">
        <f t="shared" si="6"/>
        <v>352950.14</v>
      </c>
      <c r="AR14" s="94">
        <f t="shared" si="6"/>
        <v>0</v>
      </c>
      <c r="AS14" s="36">
        <f t="shared" si="6"/>
        <v>1064933.8500000001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95"/>
      <c r="X15" s="95"/>
      <c r="Y15" s="95"/>
      <c r="Z15" s="95"/>
      <c r="AA15" s="96" t="s">
        <v>128</v>
      </c>
      <c r="AB15" s="95" t="s">
        <v>129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72" t="s">
        <v>128</v>
      </c>
      <c r="AP15" s="103"/>
      <c r="AQ15" s="172" t="s">
        <v>129</v>
      </c>
      <c r="AR15" s="103"/>
      <c r="AS15" s="95" t="s">
        <v>130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9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9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97"/>
      <c r="M18" s="9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5.75" customHeight="1">
      <c r="A20" s="109" t="s">
        <v>44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5.75" customHeight="1">
      <c r="A21" s="110" t="s">
        <v>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5.75" customHeight="1">
      <c r="A22" s="102" t="s">
        <v>131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4"/>
      <c r="L22" s="4"/>
      <c r="M22" s="4"/>
      <c r="N22" s="9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24" customHeight="1">
      <c r="A23" s="102" t="s">
        <v>132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5.75" customHeight="1">
      <c r="A24" s="102" t="s">
        <v>133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5.75" customHeight="1">
      <c r="A25" s="102" t="s">
        <v>134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4"/>
      <c r="M25" s="4"/>
      <c r="N25" s="9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5.75" customHeight="1">
      <c r="A26" s="102" t="s">
        <v>135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5.75" customHeight="1">
      <c r="A27" s="102" t="s">
        <v>136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5.75" customHeight="1">
      <c r="A28" s="102" t="s">
        <v>137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5.75" customHeight="1">
      <c r="A29" s="102" t="s">
        <v>138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22.5" customHeight="1">
      <c r="A30" s="102" t="s">
        <v>139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5.75" customHeight="1">
      <c r="A31" s="102" t="s">
        <v>140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5.75" customHeight="1">
      <c r="A32" s="102" t="s">
        <v>141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5.75" customHeight="1">
      <c r="A33" s="150" t="s">
        <v>142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5.75" customHeight="1">
      <c r="A34" s="102" t="s">
        <v>143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5.75" customHeight="1">
      <c r="A35" s="102" t="s">
        <v>144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5.75" customHeight="1">
      <c r="A36" s="150" t="s">
        <v>59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24" customHeight="1">
      <c r="A37" s="102" t="s">
        <v>145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15.75" customHeight="1">
      <c r="A38" s="102" t="s">
        <v>146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42" customHeight="1">
      <c r="A39" s="156" t="s">
        <v>153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5.75" customHeight="1">
      <c r="A40" s="150" t="s">
        <v>7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ht="15.75" customHeight="1">
      <c r="A41" s="156" t="s">
        <v>149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ht="15.75" customHeight="1">
      <c r="A42" s="150" t="s">
        <v>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5.75" customHeight="1">
      <c r="A43" s="159" t="s">
        <v>147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5.75" customHeight="1">
      <c r="A44" s="150" t="s">
        <v>63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5.75" customHeight="1">
      <c r="A45" s="153" t="s">
        <v>148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5"/>
      <c r="L45" s="157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58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58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58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58"/>
      <c r="BL45" s="103"/>
      <c r="BM45" s="103"/>
    </row>
    <row r="46" spans="1:65" ht="15.75" customHeight="1">
      <c r="A46" s="158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5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5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1:65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65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1:65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1:65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1:6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1:65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65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1:65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1:65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1:65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1:65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1:65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1:65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1:65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1:6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1:65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1:6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1:65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1:65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1:65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1:65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1:65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1:65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1:65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1:6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1:65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1:65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1:65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1:6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1:6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1:65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1:65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1:65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1:65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1:6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1:65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6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1:65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1:6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65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1:65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1:65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1:65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1:6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1:65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1:65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1:65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1:6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1:65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1:65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1:65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1:65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1:65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1:6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1:65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1:65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1:65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1:65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1:65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1:65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1:65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1:65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1:65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1:6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1:65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1:65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1:65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</row>
    <row r="149" spans="1:65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1:65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</row>
    <row r="151" spans="1:65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</row>
    <row r="152" spans="1:65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</row>
    <row r="153" spans="1:65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</row>
    <row r="154" spans="1:65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</row>
    <row r="155" spans="1:6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</row>
    <row r="156" spans="1:65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</row>
    <row r="157" spans="1:65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</row>
    <row r="158" spans="1:65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</row>
    <row r="159" spans="1:65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</row>
    <row r="160" spans="1:65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</row>
    <row r="161" spans="1:65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</row>
    <row r="162" spans="1:65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</row>
    <row r="163" spans="1:65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</row>
    <row r="164" spans="1:65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</row>
    <row r="165" spans="1: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</row>
    <row r="166" spans="1:65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</row>
    <row r="167" spans="1:65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</row>
    <row r="168" spans="1:65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</row>
    <row r="169" spans="1:65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</row>
    <row r="170" spans="1:65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pans="1:65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pans="1:65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</row>
    <row r="173" spans="1:65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pans="1:65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pans="1:6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</row>
    <row r="176" spans="1:65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</row>
    <row r="177" spans="1:65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pans="1:65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</row>
    <row r="179" spans="1:65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  <row r="180" spans="1:65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</row>
    <row r="181" spans="1:65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</row>
    <row r="182" spans="1:65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</row>
    <row r="183" spans="1:65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</row>
    <row r="184" spans="1:65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</row>
    <row r="185" spans="1:6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</row>
    <row r="186" spans="1:65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</row>
    <row r="187" spans="1:65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</row>
    <row r="188" spans="1:65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</row>
    <row r="189" spans="1:65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</row>
    <row r="190" spans="1:65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</row>
    <row r="191" spans="1:65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</row>
    <row r="192" spans="1:65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</row>
    <row r="193" spans="1:65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</row>
    <row r="194" spans="1:65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</row>
    <row r="195" spans="1:6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</row>
    <row r="196" spans="1:65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</row>
    <row r="197" spans="1:65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</row>
    <row r="198" spans="1:65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</row>
    <row r="199" spans="1:65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</row>
    <row r="200" spans="1:65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</row>
    <row r="201" spans="1:65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</row>
    <row r="202" spans="1:65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</row>
    <row r="203" spans="1:65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</row>
    <row r="204" spans="1:65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</row>
    <row r="205" spans="1:6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</row>
    <row r="206" spans="1:65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</row>
    <row r="207" spans="1:65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</row>
    <row r="208" spans="1:65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</row>
    <row r="209" spans="1:6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</row>
    <row r="210" spans="1:65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</row>
    <row r="211" spans="1:65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</row>
    <row r="212" spans="1:65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</row>
    <row r="213" spans="1:65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</row>
    <row r="214" spans="1:65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</row>
    <row r="215" spans="1:6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</row>
    <row r="216" spans="1:65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</row>
    <row r="217" spans="1:65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</row>
    <row r="218" spans="1:65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</row>
    <row r="219" spans="1:6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</row>
    <row r="220" spans="1:6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</row>
    <row r="221" spans="1:6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</row>
    <row r="222" spans="1:6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</row>
    <row r="223" spans="1:6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</row>
    <row r="224" spans="1:6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</row>
    <row r="225" spans="1:6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</row>
    <row r="226" spans="1:6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</row>
    <row r="227" spans="1:6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</row>
    <row r="228" spans="1:6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</row>
    <row r="229" spans="1:6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</row>
    <row r="230" spans="1:6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</row>
    <row r="231" spans="1:65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</row>
    <row r="232" spans="1:65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</row>
    <row r="233" spans="1:65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</row>
    <row r="234" spans="1:65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</row>
    <row r="235" spans="1:6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</row>
    <row r="236" spans="1:65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</row>
    <row r="237" spans="1:6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</row>
    <row r="238" spans="1:65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</row>
    <row r="239" spans="1:65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</row>
    <row r="240" spans="1:65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</row>
    <row r="241" spans="1:65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</row>
    <row r="242" spans="1:6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</row>
    <row r="243" spans="1:65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</row>
    <row r="244" spans="1:65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</row>
    <row r="245" spans="1:6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</row>
    <row r="246" spans="1:65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</row>
    <row r="247" spans="1:65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</row>
    <row r="248" spans="1:65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</row>
    <row r="249" spans="1:65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</row>
    <row r="250" spans="1:65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</row>
    <row r="251" spans="1:65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</row>
    <row r="252" spans="1:65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</row>
    <row r="253" spans="1:65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</row>
    <row r="254" spans="1:65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</row>
    <row r="255" spans="1:6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</row>
    <row r="256" spans="1:65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</row>
    <row r="257" spans="1:6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</row>
    <row r="258" spans="1:65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</row>
    <row r="259" spans="1:65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</row>
    <row r="260" spans="1:65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</row>
    <row r="261" spans="1:65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</row>
    <row r="262" spans="1:65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</row>
    <row r="263" spans="1:65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</row>
    <row r="264" spans="1:65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</row>
    <row r="265" spans="1: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</row>
    <row r="266" spans="1:65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</row>
    <row r="267" spans="1:65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</row>
    <row r="268" spans="1:65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</row>
    <row r="269" spans="1:65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</row>
    <row r="270" spans="1:65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</row>
    <row r="271" spans="1:65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</row>
    <row r="272" spans="1:65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</row>
    <row r="273" spans="1:65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</row>
    <row r="274" spans="1:65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</row>
    <row r="275" spans="1:6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</row>
    <row r="276" spans="1:65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</row>
    <row r="277" spans="1:65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</row>
    <row r="278" spans="1:65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</row>
    <row r="279" spans="1:65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</row>
    <row r="280" spans="1:65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</row>
    <row r="281" spans="1:65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</row>
    <row r="282" spans="1:65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</row>
    <row r="283" spans="1:65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</row>
    <row r="284" spans="1:65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</row>
    <row r="285" spans="1:6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</row>
    <row r="286" spans="1:65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</row>
    <row r="287" spans="1:65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</row>
    <row r="288" spans="1:65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</row>
    <row r="289" spans="1:65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</row>
    <row r="290" spans="1:65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</row>
    <row r="291" spans="1:65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</row>
    <row r="292" spans="1:65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</row>
    <row r="293" spans="1:65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</row>
    <row r="294" spans="1:65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</row>
    <row r="295" spans="1:6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</row>
    <row r="296" spans="1:65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</row>
    <row r="297" spans="1:65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</row>
    <row r="298" spans="1:65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</row>
    <row r="299" spans="1:65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</row>
    <row r="300" spans="1:65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</row>
    <row r="301" spans="1:65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</row>
    <row r="302" spans="1:65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</row>
    <row r="303" spans="1:65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</row>
    <row r="304" spans="1:65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</row>
    <row r="305" spans="1:6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</row>
    <row r="306" spans="1:65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</row>
    <row r="307" spans="1:65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</row>
    <row r="308" spans="1:65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</row>
    <row r="309" spans="1:65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</row>
    <row r="310" spans="1:65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</row>
    <row r="311" spans="1:65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</row>
    <row r="312" spans="1:65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</row>
    <row r="313" spans="1:65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</row>
    <row r="314" spans="1:65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</row>
    <row r="315" spans="1:6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</row>
    <row r="316" spans="1:65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</row>
    <row r="317" spans="1:65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</row>
    <row r="318" spans="1:65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</row>
    <row r="319" spans="1:65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</row>
    <row r="320" spans="1:65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</row>
    <row r="321" spans="1:65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</row>
    <row r="322" spans="1:65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</row>
    <row r="323" spans="1:65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</row>
    <row r="324" spans="1:65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</row>
    <row r="325" spans="1:6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</row>
    <row r="326" spans="1:65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</row>
    <row r="327" spans="1:65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</row>
    <row r="328" spans="1:65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</row>
    <row r="329" spans="1:65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</row>
    <row r="330" spans="1:65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</row>
    <row r="331" spans="1:65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</row>
    <row r="332" spans="1:65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</row>
    <row r="333" spans="1:65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</row>
    <row r="334" spans="1:65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</row>
    <row r="335" spans="1:6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</row>
    <row r="336" spans="1:65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</row>
    <row r="337" spans="1:65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</row>
    <row r="338" spans="1:65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</row>
    <row r="339" spans="1:65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</row>
    <row r="340" spans="1:65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</row>
    <row r="341" spans="1:65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</row>
    <row r="342" spans="1:65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</row>
    <row r="343" spans="1:65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</row>
    <row r="344" spans="1:65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</row>
    <row r="345" spans="1:6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</row>
    <row r="346" spans="1:65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</row>
    <row r="347" spans="1:65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</row>
    <row r="348" spans="1:65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</row>
    <row r="349" spans="1:65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</row>
    <row r="350" spans="1:65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</row>
    <row r="351" spans="1:65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</row>
    <row r="352" spans="1:65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</row>
    <row r="353" spans="1:65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</row>
    <row r="354" spans="1:65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</row>
    <row r="355" spans="1:6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</row>
    <row r="356" spans="1:65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</row>
    <row r="357" spans="1:65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</row>
    <row r="358" spans="1:65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</row>
    <row r="359" spans="1:65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</row>
    <row r="360" spans="1:65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</row>
    <row r="361" spans="1:65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</row>
    <row r="362" spans="1:65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</row>
    <row r="363" spans="1:65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</row>
    <row r="364" spans="1:65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</row>
    <row r="365" spans="1: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</row>
    <row r="366" spans="1:65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</row>
    <row r="367" spans="1:65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</row>
    <row r="368" spans="1:65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</row>
    <row r="369" spans="1:65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</row>
    <row r="370" spans="1:65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</row>
    <row r="371" spans="1:65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</row>
    <row r="372" spans="1:65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</row>
    <row r="373" spans="1:65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</row>
    <row r="374" spans="1:65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</row>
    <row r="375" spans="1:6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</row>
    <row r="376" spans="1:65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</row>
    <row r="377" spans="1:65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</row>
    <row r="378" spans="1:65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</row>
    <row r="379" spans="1:65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</row>
    <row r="380" spans="1:65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</row>
    <row r="381" spans="1:65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</row>
    <row r="382" spans="1:65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</row>
    <row r="383" spans="1:65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</row>
    <row r="384" spans="1:65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</row>
    <row r="385" spans="1:6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</row>
    <row r="386" spans="1:65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</row>
    <row r="387" spans="1:65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</row>
    <row r="388" spans="1:65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</row>
    <row r="389" spans="1:65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</row>
    <row r="390" spans="1:65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</row>
    <row r="391" spans="1:65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</row>
    <row r="392" spans="1:65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</row>
    <row r="393" spans="1:65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</row>
    <row r="394" spans="1:65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</row>
    <row r="395" spans="1:6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</row>
    <row r="396" spans="1:65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</row>
    <row r="397" spans="1:65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</row>
    <row r="398" spans="1:65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</row>
    <row r="399" spans="1:65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</row>
    <row r="400" spans="1:65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</row>
    <row r="401" spans="1:65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</row>
    <row r="402" spans="1:65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</row>
    <row r="403" spans="1:65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</row>
    <row r="404" spans="1:65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</row>
    <row r="405" spans="1:6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</row>
    <row r="406" spans="1:65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</row>
    <row r="407" spans="1:65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</row>
    <row r="408" spans="1:65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</row>
    <row r="409" spans="1:65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</row>
    <row r="410" spans="1:65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</row>
    <row r="411" spans="1:65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</row>
    <row r="412" spans="1:65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</row>
    <row r="413" spans="1:65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</row>
    <row r="414" spans="1:65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</row>
    <row r="415" spans="1:6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</row>
    <row r="416" spans="1:65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</row>
    <row r="417" spans="1:65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</row>
    <row r="418" spans="1:65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</row>
    <row r="419" spans="1:65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</row>
    <row r="420" spans="1:65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</row>
    <row r="421" spans="1:65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</row>
    <row r="422" spans="1:65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</row>
    <row r="423" spans="1:65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</row>
    <row r="424" spans="1:65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</row>
    <row r="425" spans="1:6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</row>
    <row r="426" spans="1:65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</row>
    <row r="427" spans="1:65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</row>
    <row r="428" spans="1:65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</row>
    <row r="429" spans="1:65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</row>
    <row r="430" spans="1:65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</row>
    <row r="431" spans="1:65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</row>
    <row r="432" spans="1:65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</row>
    <row r="433" spans="1:65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</row>
    <row r="434" spans="1:65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</row>
    <row r="435" spans="1:6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</row>
    <row r="436" spans="1:65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</row>
    <row r="437" spans="1:65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</row>
    <row r="438" spans="1:65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</row>
    <row r="439" spans="1:65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</row>
    <row r="440" spans="1:65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</row>
    <row r="441" spans="1:65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</row>
    <row r="442" spans="1:65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</row>
    <row r="443" spans="1:65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</row>
    <row r="444" spans="1:65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</row>
    <row r="445" spans="1:6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</row>
    <row r="446" spans="1:65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</row>
    <row r="447" spans="1:65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</row>
    <row r="448" spans="1:65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</row>
    <row r="449" spans="1:65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</row>
    <row r="450" spans="1:65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</row>
    <row r="451" spans="1:65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</row>
    <row r="452" spans="1:65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</row>
    <row r="453" spans="1:65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</row>
    <row r="454" spans="1:65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</row>
    <row r="455" spans="1:6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</row>
    <row r="456" spans="1:65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</row>
    <row r="457" spans="1:65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</row>
    <row r="458" spans="1:65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</row>
    <row r="459" spans="1:65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</row>
    <row r="460" spans="1:65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</row>
    <row r="461" spans="1:65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</row>
    <row r="462" spans="1:65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</row>
    <row r="463" spans="1:65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</row>
    <row r="464" spans="1:65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</row>
    <row r="465" spans="1: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</row>
    <row r="466" spans="1:65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</row>
    <row r="467" spans="1:65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</row>
    <row r="468" spans="1:65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</row>
    <row r="469" spans="1:65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</row>
    <row r="470" spans="1:65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</row>
    <row r="471" spans="1:65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</row>
    <row r="472" spans="1:65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</row>
    <row r="473" spans="1:65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</row>
    <row r="474" spans="1:65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</row>
    <row r="475" spans="1:6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</row>
    <row r="476" spans="1:65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</row>
    <row r="477" spans="1:65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</row>
    <row r="478" spans="1:65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</row>
    <row r="479" spans="1:65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</row>
    <row r="480" spans="1:65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</row>
    <row r="481" spans="1:65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</row>
    <row r="482" spans="1:65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</row>
    <row r="483" spans="1:65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</row>
    <row r="484" spans="1:65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</row>
    <row r="485" spans="1:6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</row>
    <row r="486" spans="1:65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</row>
    <row r="487" spans="1:65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</row>
    <row r="488" spans="1:65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</row>
    <row r="489" spans="1:65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</row>
    <row r="490" spans="1:65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</row>
    <row r="491" spans="1:65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</row>
    <row r="492" spans="1:65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</row>
    <row r="493" spans="1:65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</row>
    <row r="494" spans="1:65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</row>
    <row r="495" spans="1:6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</row>
    <row r="496" spans="1:65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</row>
    <row r="497" spans="1:65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</row>
    <row r="498" spans="1:65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</row>
    <row r="499" spans="1:65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</row>
    <row r="500" spans="1:65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</row>
    <row r="501" spans="1:65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</row>
    <row r="502" spans="1:65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</row>
    <row r="503" spans="1:65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</row>
    <row r="504" spans="1:65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</row>
    <row r="505" spans="1:6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</row>
    <row r="506" spans="1:65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</row>
    <row r="507" spans="1:65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</row>
    <row r="508" spans="1:65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</row>
    <row r="509" spans="1:65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</row>
    <row r="510" spans="1:65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</row>
    <row r="511" spans="1:65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</row>
    <row r="512" spans="1:65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</row>
    <row r="513" spans="1:65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</row>
    <row r="514" spans="1:65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</row>
    <row r="515" spans="1:6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</row>
    <row r="516" spans="1:65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</row>
    <row r="517" spans="1:65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</row>
    <row r="518" spans="1:65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</row>
    <row r="519" spans="1:65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</row>
    <row r="520" spans="1:65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</row>
    <row r="521" spans="1:65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</row>
    <row r="522" spans="1:65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</row>
    <row r="523" spans="1:65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</row>
    <row r="524" spans="1:65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</row>
    <row r="525" spans="1:6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</row>
    <row r="526" spans="1:65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</row>
    <row r="527" spans="1:65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</row>
    <row r="528" spans="1:65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</row>
    <row r="529" spans="1:65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</row>
    <row r="530" spans="1:65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</row>
    <row r="531" spans="1:65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</row>
    <row r="532" spans="1:65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</row>
    <row r="533" spans="1:65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</row>
    <row r="534" spans="1:65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</row>
    <row r="535" spans="1:6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</row>
    <row r="536" spans="1:65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</row>
    <row r="537" spans="1:65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</row>
    <row r="538" spans="1:65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</row>
    <row r="539" spans="1:65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</row>
    <row r="540" spans="1:65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</row>
    <row r="541" spans="1:65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</row>
    <row r="542" spans="1:65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</row>
    <row r="543" spans="1:65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</row>
    <row r="544" spans="1:65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</row>
    <row r="545" spans="1:6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</row>
    <row r="546" spans="1:65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</row>
    <row r="547" spans="1:65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</row>
    <row r="548" spans="1:65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</row>
    <row r="549" spans="1:65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</row>
    <row r="550" spans="1:65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</row>
    <row r="551" spans="1:65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</row>
    <row r="552" spans="1:65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</row>
    <row r="553" spans="1:65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</row>
    <row r="554" spans="1:65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</row>
    <row r="555" spans="1:6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</row>
    <row r="556" spans="1:65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</row>
    <row r="557" spans="1:65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</row>
    <row r="558" spans="1:65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</row>
    <row r="559" spans="1:65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</row>
    <row r="560" spans="1:65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</row>
    <row r="561" spans="1:65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</row>
    <row r="562" spans="1:65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</row>
    <row r="563" spans="1:65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</row>
    <row r="564" spans="1:65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</row>
    <row r="565" spans="1: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</row>
    <row r="566" spans="1:65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</row>
    <row r="567" spans="1:65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</row>
    <row r="568" spans="1:65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</row>
    <row r="569" spans="1:65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</row>
    <row r="570" spans="1:65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</row>
    <row r="571" spans="1:65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</row>
    <row r="572" spans="1:65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</row>
    <row r="573" spans="1:65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</row>
    <row r="574" spans="1:65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</row>
    <row r="575" spans="1:6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</row>
    <row r="576" spans="1:65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</row>
    <row r="577" spans="1:65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</row>
    <row r="578" spans="1:65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</row>
    <row r="579" spans="1:65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</row>
    <row r="580" spans="1:65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</row>
    <row r="581" spans="1:65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</row>
    <row r="582" spans="1:65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</row>
    <row r="583" spans="1:65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</row>
    <row r="584" spans="1:65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</row>
    <row r="585" spans="1:6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</row>
    <row r="586" spans="1:65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</row>
    <row r="587" spans="1:65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</row>
    <row r="588" spans="1:65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</row>
    <row r="589" spans="1:65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</row>
    <row r="590" spans="1:65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</row>
    <row r="591" spans="1:65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</row>
    <row r="592" spans="1:65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</row>
    <row r="593" spans="1:65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</row>
    <row r="594" spans="1:65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</row>
    <row r="595" spans="1:6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</row>
    <row r="596" spans="1:65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</row>
    <row r="597" spans="1:65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</row>
    <row r="598" spans="1:65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</row>
    <row r="599" spans="1:65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</row>
    <row r="600" spans="1:65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</row>
    <row r="601" spans="1:65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</row>
    <row r="602" spans="1:65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</row>
    <row r="603" spans="1:65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</row>
    <row r="604" spans="1:65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</row>
    <row r="605" spans="1:6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</row>
    <row r="606" spans="1:65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</row>
    <row r="607" spans="1:65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</row>
    <row r="608" spans="1:65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</row>
    <row r="609" spans="1:65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</row>
    <row r="610" spans="1:65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</row>
    <row r="611" spans="1:65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</row>
    <row r="612" spans="1:65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</row>
    <row r="613" spans="1:65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</row>
    <row r="614" spans="1:65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</row>
    <row r="615" spans="1:6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</row>
    <row r="616" spans="1:65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</row>
    <row r="617" spans="1:65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</row>
    <row r="618" spans="1:65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</row>
    <row r="619" spans="1:65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</row>
    <row r="620" spans="1:65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</row>
    <row r="621" spans="1:65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</row>
    <row r="622" spans="1:65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</row>
    <row r="623" spans="1:65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</row>
    <row r="624" spans="1:65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</row>
    <row r="625" spans="1:6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</row>
    <row r="626" spans="1:65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</row>
    <row r="627" spans="1:65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</row>
    <row r="628" spans="1:65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</row>
    <row r="629" spans="1:65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</row>
    <row r="630" spans="1:65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</row>
    <row r="631" spans="1:65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</row>
    <row r="632" spans="1:65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</row>
    <row r="633" spans="1:65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</row>
    <row r="634" spans="1:65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</row>
    <row r="635" spans="1:6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</row>
    <row r="636" spans="1:65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</row>
    <row r="637" spans="1:65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</row>
    <row r="638" spans="1:65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</row>
    <row r="639" spans="1:65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</row>
    <row r="640" spans="1:65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</row>
    <row r="641" spans="1:65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</row>
    <row r="642" spans="1:65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</row>
    <row r="643" spans="1:65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</row>
    <row r="644" spans="1:65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</row>
    <row r="645" spans="1:6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</row>
    <row r="646" spans="1:65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</row>
    <row r="647" spans="1:65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</row>
    <row r="648" spans="1:65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</row>
    <row r="649" spans="1:65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</row>
    <row r="650" spans="1:65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</row>
    <row r="651" spans="1:65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</row>
    <row r="652" spans="1:65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</row>
    <row r="653" spans="1:65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</row>
    <row r="654" spans="1:65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</row>
    <row r="655" spans="1:6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</row>
    <row r="656" spans="1:65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</row>
    <row r="657" spans="1:65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</row>
    <row r="658" spans="1:65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</row>
    <row r="659" spans="1:65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</row>
    <row r="660" spans="1:65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</row>
    <row r="661" spans="1:65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</row>
    <row r="662" spans="1:65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</row>
    <row r="663" spans="1:65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</row>
    <row r="664" spans="1:65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</row>
    <row r="665" spans="1: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</row>
    <row r="666" spans="1:65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</row>
    <row r="667" spans="1:65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</row>
    <row r="668" spans="1:65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</row>
    <row r="669" spans="1:65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</row>
    <row r="670" spans="1:65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</row>
    <row r="671" spans="1:65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</row>
    <row r="672" spans="1:65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</row>
    <row r="673" spans="1:65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</row>
    <row r="674" spans="1:65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</row>
    <row r="675" spans="1:6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</row>
    <row r="676" spans="1:65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</row>
    <row r="677" spans="1:65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</row>
    <row r="678" spans="1:65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</row>
    <row r="679" spans="1:65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</row>
    <row r="680" spans="1:65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</row>
    <row r="681" spans="1:65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</row>
    <row r="682" spans="1:65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</row>
    <row r="683" spans="1:65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</row>
    <row r="684" spans="1:65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</row>
    <row r="685" spans="1:6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</row>
    <row r="686" spans="1:65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</row>
    <row r="687" spans="1:65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</row>
    <row r="688" spans="1:65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</row>
    <row r="689" spans="1:65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</row>
    <row r="690" spans="1:65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</row>
    <row r="691" spans="1:65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</row>
    <row r="692" spans="1:65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</row>
    <row r="693" spans="1:65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</row>
    <row r="694" spans="1:65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</row>
    <row r="695" spans="1:6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</row>
    <row r="696" spans="1:65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</row>
    <row r="697" spans="1:65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</row>
    <row r="698" spans="1:65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</row>
    <row r="699" spans="1:65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</row>
    <row r="700" spans="1:65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</row>
    <row r="701" spans="1:65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</row>
    <row r="702" spans="1:65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</row>
    <row r="703" spans="1:65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</row>
    <row r="704" spans="1:65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</row>
    <row r="705" spans="1:6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</row>
    <row r="706" spans="1:65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</row>
    <row r="707" spans="1:65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</row>
    <row r="708" spans="1:65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</row>
    <row r="709" spans="1:65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</row>
    <row r="710" spans="1:65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</row>
    <row r="711" spans="1:65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</row>
    <row r="712" spans="1:65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</row>
    <row r="713" spans="1:65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</row>
    <row r="714" spans="1:65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</row>
    <row r="715" spans="1:6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</row>
    <row r="716" spans="1:65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</row>
    <row r="717" spans="1:65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</row>
    <row r="718" spans="1:65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</row>
    <row r="719" spans="1:65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</row>
    <row r="720" spans="1:65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</row>
    <row r="721" spans="1:65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</row>
    <row r="722" spans="1:65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</row>
    <row r="723" spans="1:65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</row>
    <row r="724" spans="1:65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</row>
    <row r="725" spans="1:6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</row>
    <row r="726" spans="1:65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</row>
    <row r="727" spans="1:65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</row>
    <row r="728" spans="1:65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</row>
    <row r="729" spans="1:65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</row>
    <row r="730" spans="1:65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</row>
    <row r="731" spans="1:65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</row>
    <row r="732" spans="1:65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</row>
    <row r="733" spans="1:65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</row>
    <row r="734" spans="1:65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</row>
    <row r="735" spans="1:6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</row>
    <row r="736" spans="1:65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</row>
    <row r="737" spans="1:65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</row>
    <row r="738" spans="1:65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</row>
    <row r="739" spans="1:65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</row>
    <row r="740" spans="1:65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</row>
    <row r="741" spans="1:65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</row>
    <row r="742" spans="1:65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</row>
    <row r="743" spans="1:65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</row>
    <row r="744" spans="1:65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</row>
    <row r="745" spans="1:6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</row>
    <row r="746" spans="1:65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</row>
    <row r="747" spans="1:65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</row>
    <row r="748" spans="1:65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</row>
    <row r="749" spans="1:65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</row>
    <row r="750" spans="1:65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</row>
    <row r="751" spans="1:65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</row>
    <row r="752" spans="1:65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</row>
    <row r="753" spans="1:65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</row>
    <row r="754" spans="1:65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</row>
    <row r="755" spans="1:6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</row>
    <row r="756" spans="1:65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</row>
    <row r="757" spans="1:65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</row>
    <row r="758" spans="1:65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</row>
    <row r="759" spans="1:65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</row>
    <row r="760" spans="1:65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</row>
    <row r="761" spans="1:65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</row>
    <row r="762" spans="1:65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</row>
    <row r="763" spans="1:65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</row>
    <row r="764" spans="1:65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</row>
    <row r="765" spans="1: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</row>
    <row r="766" spans="1:65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</row>
    <row r="767" spans="1:65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</row>
    <row r="768" spans="1:65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</row>
    <row r="769" spans="1:65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</row>
    <row r="770" spans="1:65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</row>
    <row r="771" spans="1:65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</row>
    <row r="772" spans="1:65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</row>
    <row r="773" spans="1:65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</row>
    <row r="774" spans="1:65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</row>
    <row r="775" spans="1:6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</row>
    <row r="776" spans="1:65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</row>
    <row r="777" spans="1:65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</row>
    <row r="778" spans="1:65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</row>
    <row r="779" spans="1:65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</row>
    <row r="780" spans="1:65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</row>
    <row r="781" spans="1:65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</row>
    <row r="782" spans="1:65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</row>
    <row r="783" spans="1:65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</row>
    <row r="784" spans="1:65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</row>
    <row r="785" spans="1:6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</row>
    <row r="786" spans="1:65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</row>
    <row r="787" spans="1:65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</row>
    <row r="788" spans="1:65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</row>
    <row r="789" spans="1:65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</row>
    <row r="790" spans="1:65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</row>
    <row r="791" spans="1:65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</row>
    <row r="792" spans="1:65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</row>
    <row r="793" spans="1:65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</row>
    <row r="794" spans="1:65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</row>
    <row r="795" spans="1:6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</row>
    <row r="796" spans="1:65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</row>
    <row r="797" spans="1:65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</row>
    <row r="798" spans="1:65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</row>
    <row r="799" spans="1:65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</row>
    <row r="800" spans="1:65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</row>
    <row r="801" spans="1:65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</row>
    <row r="802" spans="1:65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</row>
    <row r="803" spans="1:65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</row>
    <row r="804" spans="1:65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</row>
    <row r="805" spans="1:6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</row>
    <row r="806" spans="1:65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</row>
    <row r="807" spans="1:65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</row>
    <row r="808" spans="1:65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</row>
    <row r="809" spans="1:65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</row>
    <row r="810" spans="1:65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</row>
    <row r="811" spans="1:65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</row>
    <row r="812" spans="1:65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</row>
    <row r="813" spans="1:65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</row>
    <row r="814" spans="1:65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</row>
    <row r="815" spans="1:6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</row>
    <row r="816" spans="1:65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</row>
    <row r="817" spans="1:65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</row>
    <row r="818" spans="1:65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</row>
    <row r="819" spans="1:65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</row>
    <row r="820" spans="1:65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</row>
    <row r="821" spans="1:65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</row>
    <row r="822" spans="1:65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</row>
    <row r="823" spans="1:65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</row>
    <row r="824" spans="1:65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</row>
    <row r="825" spans="1:6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</row>
    <row r="826" spans="1:65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</row>
    <row r="827" spans="1:65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</row>
    <row r="828" spans="1:65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</row>
    <row r="829" spans="1:65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</row>
    <row r="830" spans="1:65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</row>
    <row r="831" spans="1:65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</row>
    <row r="832" spans="1:65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</row>
    <row r="833" spans="1:65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</row>
    <row r="834" spans="1:65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</row>
    <row r="835" spans="1:6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</row>
    <row r="836" spans="1:65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</row>
    <row r="837" spans="1:65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</row>
    <row r="838" spans="1:65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</row>
    <row r="839" spans="1:65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</row>
    <row r="840" spans="1:65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</row>
    <row r="841" spans="1:65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</row>
    <row r="842" spans="1:65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</row>
    <row r="843" spans="1:65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</row>
    <row r="844" spans="1:65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</row>
    <row r="845" spans="1:6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</row>
    <row r="846" spans="1:65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</row>
    <row r="847" spans="1:65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</row>
    <row r="848" spans="1:65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</row>
    <row r="849" spans="1:65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</row>
    <row r="850" spans="1:65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</row>
    <row r="851" spans="1:65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</row>
    <row r="852" spans="1:65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</row>
    <row r="853" spans="1:65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</row>
    <row r="854" spans="1:65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</row>
    <row r="855" spans="1:6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</row>
    <row r="856" spans="1:65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</row>
    <row r="857" spans="1:65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</row>
    <row r="858" spans="1:65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</row>
    <row r="859" spans="1:65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</row>
    <row r="860" spans="1:65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</row>
    <row r="861" spans="1:65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</row>
    <row r="862" spans="1:65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</row>
    <row r="863" spans="1:65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</row>
    <row r="864" spans="1:65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</row>
    <row r="865" spans="1: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</row>
    <row r="866" spans="1:65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</row>
    <row r="867" spans="1:65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</row>
    <row r="868" spans="1:65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</row>
    <row r="869" spans="1:65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</row>
    <row r="870" spans="1:65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</row>
    <row r="871" spans="1:65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</row>
    <row r="872" spans="1:65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</row>
    <row r="873" spans="1:65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</row>
    <row r="874" spans="1:65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</row>
    <row r="875" spans="1:6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</row>
    <row r="876" spans="1:65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</row>
    <row r="877" spans="1:65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</row>
    <row r="878" spans="1:65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</row>
    <row r="879" spans="1:65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</row>
    <row r="880" spans="1:65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</row>
    <row r="881" spans="1:65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</row>
    <row r="882" spans="1:65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</row>
    <row r="883" spans="1:65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</row>
    <row r="884" spans="1:65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</row>
    <row r="885" spans="1:6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</row>
    <row r="886" spans="1:65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</row>
    <row r="887" spans="1:65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</row>
    <row r="888" spans="1:65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</row>
    <row r="889" spans="1:65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</row>
    <row r="890" spans="1:65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</row>
    <row r="891" spans="1:65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</row>
    <row r="892" spans="1:65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</row>
    <row r="893" spans="1:65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</row>
    <row r="894" spans="1:65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</row>
    <row r="895" spans="1:6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</row>
    <row r="896" spans="1:65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</row>
    <row r="897" spans="1:65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</row>
    <row r="898" spans="1:65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</row>
    <row r="899" spans="1:65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</row>
    <row r="900" spans="1:65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</row>
    <row r="901" spans="1:65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</row>
    <row r="902" spans="1:65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</row>
    <row r="903" spans="1:65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</row>
    <row r="904" spans="1:65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</row>
    <row r="905" spans="1:6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</row>
    <row r="906" spans="1:65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</row>
    <row r="907" spans="1:65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</row>
    <row r="908" spans="1:65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</row>
    <row r="909" spans="1:65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</row>
    <row r="910" spans="1:65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</row>
    <row r="911" spans="1:65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</row>
    <row r="912" spans="1:65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</row>
    <row r="913" spans="1:65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</row>
    <row r="914" spans="1:65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</row>
    <row r="915" spans="1:6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</row>
    <row r="916" spans="1:65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</row>
    <row r="917" spans="1:65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</row>
    <row r="918" spans="1:65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</row>
    <row r="919" spans="1:65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</row>
    <row r="920" spans="1:65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</row>
    <row r="921" spans="1:65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</row>
    <row r="922" spans="1:65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</row>
    <row r="923" spans="1:65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</row>
    <row r="924" spans="1:65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</row>
    <row r="925" spans="1:6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</row>
    <row r="926" spans="1:65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</row>
    <row r="927" spans="1:65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</row>
    <row r="928" spans="1:65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</row>
    <row r="929" spans="1:65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</row>
    <row r="930" spans="1:65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</row>
    <row r="931" spans="1:65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</row>
    <row r="932" spans="1:65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</row>
    <row r="933" spans="1:65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</row>
    <row r="934" spans="1:65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</row>
    <row r="935" spans="1:6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</row>
    <row r="936" spans="1:65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</row>
    <row r="937" spans="1:65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</row>
    <row r="938" spans="1:65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</row>
    <row r="939" spans="1:65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</row>
    <row r="940" spans="1:65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</row>
    <row r="941" spans="1:65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</row>
    <row r="942" spans="1:65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</row>
    <row r="943" spans="1:65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</row>
    <row r="944" spans="1:65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</row>
    <row r="945" spans="1:6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</row>
    <row r="946" spans="1:65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</row>
    <row r="947" spans="1:65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</row>
    <row r="948" spans="1:65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</row>
    <row r="949" spans="1:65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</row>
    <row r="950" spans="1:65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</row>
    <row r="951" spans="1:65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</row>
    <row r="952" spans="1:65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</row>
    <row r="953" spans="1:65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</row>
    <row r="954" spans="1:65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</row>
    <row r="955" spans="1:6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</row>
    <row r="956" spans="1:65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</row>
    <row r="957" spans="1:65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</row>
    <row r="958" spans="1:65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</row>
    <row r="959" spans="1:65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</row>
    <row r="960" spans="1:65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</row>
    <row r="961" spans="1:65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</row>
    <row r="962" spans="1:65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</row>
    <row r="963" spans="1:65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</row>
    <row r="964" spans="1:65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</row>
    <row r="965" spans="1: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</row>
    <row r="966" spans="1:65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</row>
    <row r="967" spans="1:65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</row>
    <row r="968" spans="1:65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</row>
    <row r="969" spans="1:65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</row>
    <row r="970" spans="1:65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</row>
    <row r="971" spans="1:65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</row>
    <row r="972" spans="1:65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</row>
    <row r="973" spans="1:65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</row>
    <row r="974" spans="1:65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</row>
    <row r="975" spans="1:6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</row>
    <row r="976" spans="1:65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</row>
    <row r="977" spans="1:65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</row>
    <row r="978" spans="1:65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</row>
    <row r="979" spans="1:65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</row>
    <row r="980" spans="1:65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</row>
    <row r="981" spans="1:65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</row>
    <row r="982" spans="1:65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</row>
    <row r="983" spans="1:65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</row>
    <row r="984" spans="1:65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</row>
    <row r="985" spans="1:6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</row>
    <row r="986" spans="1:65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</row>
    <row r="987" spans="1:65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</row>
    <row r="988" spans="1:65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</row>
    <row r="989" spans="1:65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</row>
    <row r="990" spans="1:65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</row>
    <row r="991" spans="1:65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</row>
    <row r="992" spans="1:65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</row>
    <row r="993" spans="1:65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</row>
    <row r="994" spans="1:65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</row>
    <row r="995" spans="1:6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</row>
    <row r="996" spans="1:65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</row>
    <row r="997" spans="1:65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</row>
    <row r="998" spans="1:65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</row>
    <row r="999" spans="1:65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</row>
  </sheetData>
  <mergeCells count="81">
    <mergeCell ref="AO3:AP3"/>
    <mergeCell ref="AO4:AO5"/>
    <mergeCell ref="AP4:AP5"/>
    <mergeCell ref="AO15:AP15"/>
    <mergeCell ref="AH3:AH5"/>
    <mergeCell ref="AI3:AI5"/>
    <mergeCell ref="AK3:AK5"/>
    <mergeCell ref="AL3:AL5"/>
    <mergeCell ref="AM3:AM5"/>
    <mergeCell ref="AQ3:AR3"/>
    <mergeCell ref="AS3:AS5"/>
    <mergeCell ref="AQ4:AQ5"/>
    <mergeCell ref="AR4:AR5"/>
    <mergeCell ref="AQ15:AR15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45:K45"/>
    <mergeCell ref="L45:V45"/>
    <mergeCell ref="W45:AM45"/>
    <mergeCell ref="AN45:AX45"/>
    <mergeCell ref="AY45:BJ45"/>
    <mergeCell ref="BK45:BM45"/>
    <mergeCell ref="A38:K38"/>
    <mergeCell ref="A39:K39"/>
    <mergeCell ref="A40:K40"/>
    <mergeCell ref="A41:K41"/>
    <mergeCell ref="A42:K42"/>
    <mergeCell ref="A43:K43"/>
    <mergeCell ref="A44:K44"/>
    <mergeCell ref="A46:K46"/>
    <mergeCell ref="AF1:AM1"/>
    <mergeCell ref="AF2:AM2"/>
    <mergeCell ref="L1:M1"/>
    <mergeCell ref="AO1:AS1"/>
    <mergeCell ref="P2:T2"/>
    <mergeCell ref="V2:AD2"/>
    <mergeCell ref="AO2:AS2"/>
    <mergeCell ref="P1:T1"/>
    <mergeCell ref="J3:J5"/>
    <mergeCell ref="K3:L4"/>
    <mergeCell ref="M3:M5"/>
    <mergeCell ref="N3:N4"/>
    <mergeCell ref="N2:O2"/>
    <mergeCell ref="A3:B4"/>
    <mergeCell ref="C3:C5"/>
    <mergeCell ref="D3:E4"/>
    <mergeCell ref="F3:F5"/>
    <mergeCell ref="G3:H4"/>
    <mergeCell ref="I3:I5"/>
    <mergeCell ref="O3:O4"/>
    <mergeCell ref="P3:Q4"/>
    <mergeCell ref="R3:S4"/>
    <mergeCell ref="T3:T4"/>
    <mergeCell ref="V3:V5"/>
    <mergeCell ref="W3:W5"/>
    <mergeCell ref="X3:X5"/>
    <mergeCell ref="Y3:Y5"/>
    <mergeCell ref="AA3:AA5"/>
    <mergeCell ref="AB3:AB5"/>
    <mergeCell ref="AC3:AC5"/>
    <mergeCell ref="AD3:AD5"/>
    <mergeCell ref="AF3:AF5"/>
    <mergeCell ref="AG3:AG5"/>
    <mergeCell ref="Z3:Z5"/>
    <mergeCell ref="AJ3:AJ5"/>
  </mergeCells>
  <conditionalFormatting sqref="AS6:AS13">
    <cfRule type="cellIs" dxfId="1" priority="1" operator="notEqual">
      <formula>$AA6+$AB6</formula>
    </cfRule>
  </conditionalFormatting>
  <conditionalFormatting sqref="AS6:AS13">
    <cfRule type="cellIs" dxfId="0" priority="5" operator="notEqual">
      <formula>$AA$11+$AB$11</formula>
    </cfRule>
  </conditionalFormatting>
  <pageMargins left="0.511811024" right="0.511811024" top="0.78740157499999996" bottom="0.78740157499999996" header="0" footer="0"/>
  <pageSetup paperSize="9" orientation="landscape"/>
  <colBreaks count="1" manualBreakCount="1">
    <brk id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Receita LOA 2024- PLOA 2025</vt:lpstr>
      <vt:lpstr>Exemplo Preenchimento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DOF05</dc:creator>
  <cp:lastModifiedBy>DOF05</cp:lastModifiedBy>
  <dcterms:created xsi:type="dcterms:W3CDTF">2019-03-21T18:43:00Z</dcterms:created>
  <dcterms:modified xsi:type="dcterms:W3CDTF">2024-03-01T12:54:51Z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1046-11.2.0.9232</vt:lpwstr>
  </property>
</Properties>
</file>